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 of events" sheetId="1" r:id="rId3"/>
    <sheet state="visible" name="Student Mixer details" sheetId="2" r:id="rId4"/>
    <sheet state="visible" name="Breakfast detail" sheetId="3" r:id="rId5"/>
    <sheet state="visible" name="Coffee Break details" sheetId="4" r:id="rId6"/>
  </sheets>
  <definedNames/>
  <calcPr/>
</workbook>
</file>

<file path=xl/sharedStrings.xml><?xml version="1.0" encoding="utf-8"?>
<sst xmlns="http://schemas.openxmlformats.org/spreadsheetml/2006/main" count="630" uniqueCount="268">
  <si>
    <t>Day</t>
  </si>
  <si>
    <t>Item</t>
  </si>
  <si>
    <t>Event</t>
  </si>
  <si>
    <t>Price</t>
  </si>
  <si>
    <t>Event place</t>
  </si>
  <si>
    <t>Quantity</t>
  </si>
  <si>
    <t>Total</t>
  </si>
  <si>
    <t>Vendor</t>
  </si>
  <si>
    <t>Est. number of people</t>
  </si>
  <si>
    <t>Notes</t>
  </si>
  <si>
    <t>Event time</t>
  </si>
  <si>
    <t>Status</t>
  </si>
  <si>
    <t>Food needs</t>
  </si>
  <si>
    <t>Expected delivery</t>
  </si>
  <si>
    <t>Food ordered</t>
  </si>
  <si>
    <t>Location</t>
  </si>
  <si>
    <t>Prices</t>
  </si>
  <si>
    <t>Food pick-up/delivery (time)</t>
  </si>
  <si>
    <t>Food pick-up/delivery (person)</t>
  </si>
  <si>
    <t>Food set up (time)</t>
  </si>
  <si>
    <t>Food set up (place)</t>
  </si>
  <si>
    <t>Food set up (people)</t>
  </si>
  <si>
    <t>bottled beer</t>
  </si>
  <si>
    <t>Food clean up (time)</t>
  </si>
  <si>
    <t>Food clean up (people)</t>
  </si>
  <si>
    <t>Volunteer needs (totals)</t>
  </si>
  <si>
    <t>Thursday</t>
  </si>
  <si>
    <t>Morning workshops</t>
  </si>
  <si>
    <t>CUNY 9th floor</t>
  </si>
  <si>
    <t>Link</t>
  </si>
  <si>
    <t>Notes 10/12</t>
  </si>
  <si>
    <t>Delivery time</t>
  </si>
  <si>
    <t>11:45-13:45</t>
  </si>
  <si>
    <t>Pastry &amp; fruit</t>
  </si>
  <si>
    <t>20ct Muffins x 4 ($140), - 3lbs bag of apples x 4 ($24), - banana bunch x 3 ($12)</t>
  </si>
  <si>
    <t>Friday</t>
  </si>
  <si>
    <t>Between 8am - 11am</t>
  </si>
  <si>
    <t>~11:00?</t>
  </si>
  <si>
    <t>CUNY 9205, 9206, 9207</t>
  </si>
  <si>
    <t>~13:45? Leave out extras?</t>
  </si>
  <si>
    <t>Afternoon workshops</t>
  </si>
  <si>
    <t>14:00-16:00</t>
  </si>
  <si>
    <t>veggies &amp; snacks</t>
  </si>
  <si>
    <t>- veggie platter x 5 ($145) - dried fruit &amp; nut platter x 5 ($200) - large perrier case ($25)</t>
  </si>
  <si>
    <t>~13:45?</t>
  </si>
  <si>
    <t>~16:30? 17:00?</t>
  </si>
  <si>
    <t>Ordering w/ Teresa 10/12</t>
  </si>
  <si>
    <t>Reception</t>
  </si>
  <si>
    <t>Kimmel 9th floor</t>
  </si>
  <si>
    <t>~400</t>
  </si>
  <si>
    <t>20:00-22:00</t>
  </si>
  <si>
    <t>lots</t>
  </si>
  <si>
    <t>kimmel catering</t>
  </si>
  <si>
    <t>Kimmel</t>
  </si>
  <si>
    <t xml:space="preserve">Friday </t>
  </si>
  <si>
    <t>Breakfast</t>
  </si>
  <si>
    <t>NYU linguistics</t>
  </si>
  <si>
    <t>~300</t>
  </si>
  <si>
    <t>8:00-8:50</t>
  </si>
  <si>
    <t>coffee, fruit, 10 dozen bagels (130)</t>
  </si>
  <si>
    <t>coffee</t>
  </si>
  <si>
    <t>(Bagel Bob's)</t>
  </si>
  <si>
    <t>Whole foods</t>
  </si>
  <si>
    <t>Delivered</t>
  </si>
  <si>
    <t>keg</t>
  </si>
  <si>
    <t>NYC kegs</t>
  </si>
  <si>
    <t>https://www.nyckegs.com/yuengling-traditional-lager-full-keg-15-5-gal</t>
  </si>
  <si>
    <t>Alicia &amp; Mary</t>
  </si>
  <si>
    <t>1st floor 10 WP</t>
  </si>
  <si>
    <t>Alicia, Mary, Maddie</t>
  </si>
  <si>
    <t>Coffee Break</t>
  </si>
  <si>
    <t>Silver Center 1st floor</t>
  </si>
  <si>
    <t>~350</t>
  </si>
  <si>
    <t>10:40-11:00</t>
  </si>
  <si>
    <t>coffee, veggies &amp; cookies</t>
  </si>
  <si>
    <t>Bagel bob's catering</t>
  </si>
  <si>
    <t>http://www.bagelbobs.com/catering.html</t>
  </si>
  <si>
    <t>Grad student workshop?</t>
  </si>
  <si>
    <t>10 WP 104</t>
  </si>
  <si>
    <t>?</t>
  </si>
  <si>
    <t>12:40-14:15?</t>
  </si>
  <si>
    <t>40 bottles of water</t>
  </si>
  <si>
    <t>In chair's office</t>
  </si>
  <si>
    <t>Mary or Alicia</t>
  </si>
  <si>
    <t>Laurel and Renee will take care of this</t>
  </si>
  <si>
    <t>Poster session?</t>
  </si>
  <si>
    <t>Kimmel auditorium</t>
  </si>
  <si>
    <t>16:15-18:15</t>
  </si>
  <si>
    <t>Student mixer</t>
  </si>
  <si>
    <t>~120</t>
  </si>
  <si>
    <t>20:00-late</t>
  </si>
  <si>
    <t>keg &amp; queso &amp; chips</t>
  </si>
  <si>
    <t>serves 12-14</t>
  </si>
  <si>
    <t>They will need to invoice NYU for payment</t>
  </si>
  <si>
    <t>Have ordered and confirmed by phone; invoices passed on to Hannah</t>
  </si>
  <si>
    <t>Keg delivered; food p/u Alicia &amp; Mary</t>
  </si>
  <si>
    <t>chili: 10am; everything else 7:30pm</t>
  </si>
  <si>
    <t>tea</t>
  </si>
  <si>
    <t>10 WP 1st &amp; 2nd floor</t>
  </si>
  <si>
    <t>Alicia, Mary, +2 volunteers</t>
  </si>
  <si>
    <t>NEED SOMEONE(S) TO CHECK IDS AT THE DOOR</t>
  </si>
  <si>
    <t>Saturday</t>
  </si>
  <si>
    <t>order number: 4500002480</t>
  </si>
  <si>
    <t>Teresa ordered</t>
  </si>
  <si>
    <t>Friday between 2-4 pm</t>
  </si>
  <si>
    <t>10 WP</t>
  </si>
  <si>
    <t>boxed wine</t>
  </si>
  <si>
    <t>Silver Center 4th floor</t>
  </si>
  <si>
    <t>coffee, fruit, chips, prezels</t>
  </si>
  <si>
    <t>Astor</t>
  </si>
  <si>
    <t>https://www.astorwines.com/SearchResultsSingle.aspx?p=1&amp;search=37354&amp;searchtype=Contains</t>
  </si>
  <si>
    <t>Silver classroom (410)</t>
  </si>
  <si>
    <t>15:55-16:15</t>
  </si>
  <si>
    <t>coffee, veggies &amp; dips, cheese &amp; crackers</t>
  </si>
  <si>
    <t>If they insist on a credit card, we will have to order early to ensure we don't overextend the CC</t>
  </si>
  <si>
    <t>KIND granola bars</t>
  </si>
  <si>
    <t>Party</t>
  </si>
  <si>
    <t xml:space="preserve">Kimmel auditorium </t>
  </si>
  <si>
    <t>20:30-22:30</t>
  </si>
  <si>
    <t>Staples (iBuy)</t>
  </si>
  <si>
    <t>https://www.staples.com/KIND-Healthy-Grains-Dark-Chocolate-Chunk-Granola-Bar-1-2-oz-12-Bars-Box/product_571660</t>
  </si>
  <si>
    <t>Sunday</t>
  </si>
  <si>
    <t>8:30-9:30</t>
  </si>
  <si>
    <t>coffee, fruit, 7 dozen bagels (91)</t>
  </si>
  <si>
    <t>Hannah ordered</t>
  </si>
  <si>
    <t>Chair's office on 2nd floor</t>
  </si>
  <si>
    <t>11:10-11:30</t>
  </si>
  <si>
    <t>sangria wine</t>
  </si>
  <si>
    <t>coffee, fruit, chips, granola bars</t>
  </si>
  <si>
    <t>https://www.astorwines.com/SearchResultsSingle.aspx?p=1&amp;search=39024&amp;searchtype=Contains&amp;term=&amp;cat=1&amp;size=5L</t>
  </si>
  <si>
    <t>Gluten free!</t>
  </si>
  <si>
    <t>12/box</t>
  </si>
  <si>
    <t>bagels</t>
  </si>
  <si>
    <t>Bagel Bob's</t>
  </si>
  <si>
    <t>http://www.bagelbobs.com/menu-uni.html</t>
  </si>
  <si>
    <t>baker's dozen</t>
  </si>
  <si>
    <t>brandy</t>
  </si>
  <si>
    <t>spreads</t>
  </si>
  <si>
    <t>https://www.astorwines.com/SearchResultsSingle.aspx?p=2&amp;search=07724&amp;searchtype=Contains</t>
  </si>
  <si>
    <t>apples</t>
  </si>
  <si>
    <t>sangria fruits</t>
  </si>
  <si>
    <t>Amazon Fresh</t>
  </si>
  <si>
    <t>https://www.amazon.com/Organic-Granny-Smith-Apples-Bag/dp/B0065626RS/ref=lp_724694011_1_5_f_f_it?s=amazonfresh&amp;ie=UTF8&amp;qid=1539635156&amp;sr=1-5&amp;fpw=fresh</t>
  </si>
  <si>
    <t>key foods</t>
  </si>
  <si>
    <t>Coke</t>
  </si>
  <si>
    <t>Amazon</t>
  </si>
  <si>
    <t>https://www.amazon.com/gp/product/B00HZYDW5E/ref=crt_ewc_img_pantry_srh_4?ie=UTF8&amp;psc=1&amp;smid=A3S7QBCXJ4O1G0</t>
  </si>
  <si>
    <t>3 lb bags</t>
  </si>
  <si>
    <t>pears</t>
  </si>
  <si>
    <t>https://www.amazon.com/Organic-Bartlett-Pear-One-Large/dp/B0050PRGXE/ref=sr_1_1_f_f_it?s=amazonfresh&amp;ie=UTF8&amp;qid=1539635341&amp;sr=1-1&amp;fpw=fresh&amp;keywords=pear</t>
  </si>
  <si>
    <t>12 packs</t>
  </si>
  <si>
    <t>24 total</t>
  </si>
  <si>
    <t>club soda</t>
  </si>
  <si>
    <t>https://www.amazon.com/gp/product/B074MG4BF6/ref=crt_ewc_title_pantry_dp_2?ie=UTF8&amp;psc=1&amp;smid=A3S7QBCXJ4O1G0</t>
  </si>
  <si>
    <t>Each pear is $1</t>
  </si>
  <si>
    <t>6 packs</t>
  </si>
  <si>
    <t>18 total</t>
  </si>
  <si>
    <t>ginger ale</t>
  </si>
  <si>
    <t>https://www.amazon.com/gp/product/B010O757HY/ref=crt_ewc_title_pantry_dp_3?ie=UTF8&amp;psc=1&amp;smid=A3S7QBCXJ4O1G0</t>
  </si>
  <si>
    <t xml:space="preserve">12 packs </t>
  </si>
  <si>
    <t>sprite</t>
  </si>
  <si>
    <t>https://www.amazon.com/gp/product/B00HZYE1YA/ref=crt_ewc_title_pantry_dp_4?ie=UTF8&amp;psc=1&amp;smid=A3S7QBCXJ4O1G0</t>
  </si>
  <si>
    <t>lemonade</t>
  </si>
  <si>
    <t>https://smile.amazon.com/gp/product/B078TSYM4L/ref=oh_aui_frsh_dp?ie=UTF8&amp;fpw=fresh</t>
  </si>
  <si>
    <t>notes: 10/12</t>
  </si>
  <si>
    <t>52 fl oz bottles</t>
  </si>
  <si>
    <t>Ordered</t>
  </si>
  <si>
    <t>orange juice</t>
  </si>
  <si>
    <t>https://smile.amazon.com/gp/product/B078TT2ZKM/ref=oh_aui_frsh_dp?ie=UTF8&amp;fpw=fresh</t>
  </si>
  <si>
    <t>Bagel Bob's catering</t>
  </si>
  <si>
    <t>53 fl oz bottles</t>
  </si>
  <si>
    <t>velveeta</t>
  </si>
  <si>
    <t>bananas</t>
  </si>
  <si>
    <t>https://www.amazon.com/gp/product/B000NOGLY2/ref=rzgc_1_1?fpw=fresh&amp;pd_rd_r=496bde2e-5ae8-4060-9c37-c8ce5f0e1ad2&amp;pd_rd_w=16IEw&amp;pd_rd_wg=mSLwx&amp;pd_rd_i=B000NOGLY2&amp;pf_rd_r=6EQRCW3V792VEN5M2JV0&amp;pf_rd_p=237fc31d-3b95-4534-8bea-3d4018cd291a</t>
  </si>
  <si>
    <t>https://www.amazon.com/gp/product/B003XV5K3K/ref=ox_sc_act_title_1?smid=ATVPDKIKX0DER&amp;th=1</t>
  </si>
  <si>
    <t>3 bananas / lb</t>
  </si>
  <si>
    <t>strawberries</t>
  </si>
  <si>
    <t>https://www.amazon.com/Red-Seedless-Grapes-2-lb/dp/B000P6H2JG/ref=sr_1_9_f_f_it?s=amazonfresh&amp;ie=UTF8&amp;qid=1539634781&amp;sr=1-9&amp;fpw=fresh&amp;keywords=clementine</t>
  </si>
  <si>
    <t>tiny water bottles</t>
  </si>
  <si>
    <t>http://www.quesoforall.com/recipes-Southwest-Queso-Dip-6967.html</t>
  </si>
  <si>
    <t>Staples</t>
  </si>
  <si>
    <t>48/case</t>
  </si>
  <si>
    <t>https://www.staples.com/Poland-Spring-100-Natural-Spring-Water-8-ounce-Plastic-Bottle-48-Case/product_576583</t>
  </si>
  <si>
    <t>1 lb containers</t>
  </si>
  <si>
    <t>32 servings</t>
  </si>
  <si>
    <t>4 pots of this</t>
  </si>
  <si>
    <t>64 oz velveeta</t>
  </si>
  <si>
    <t>40 oz rotel diced tomatoes and green chilies</t>
  </si>
  <si>
    <t>30 oz black beans</t>
  </si>
  <si>
    <t>xl crudite platter</t>
  </si>
  <si>
    <t>~18 oz frozen corn</t>
  </si>
  <si>
    <t>Tomatoes</t>
  </si>
  <si>
    <t>Fresh direct</t>
  </si>
  <si>
    <t>serves 20-24</t>
  </si>
  <si>
    <t>https://www.amazon.com/gp/product/B00440FFVG/ref=ox_sc_act_title_1?smid=ATVPDKIKX0DER&amp;psc=1</t>
  </si>
  <si>
    <t>https://www.freshdirect.com/pdp.jsp?productId=cat_pid_26&amp;catId=cos_plat_crudite</t>
  </si>
  <si>
    <t>Order passed onto Teresa: she will pay with P-card</t>
  </si>
  <si>
    <t>hummus</t>
  </si>
  <si>
    <t>https://primenow.amazon.com/dp/B0785VS3Z6?qid=1539219142&amp;m=A3D6FJV79M14WU&amp;sr=1-4&amp;ref_=pn_sr_sg_4_img_A3D6FJV79M14WU</t>
  </si>
  <si>
    <t>80 oz of diced tomatoes and green chilies</t>
  </si>
  <si>
    <t>black beans</t>
  </si>
  <si>
    <t>https://www.amazon.com/gp/product/B000VK7T3U/ref=ox_sc_act_title_3_2?smid=A3S7QBCXJ4O1G0&amp;psc=1</t>
  </si>
  <si>
    <t>can only order 3 total</t>
  </si>
  <si>
    <t>WAIT ON THIS--don't order if we don't get crudite platter</t>
  </si>
  <si>
    <t>small sweets</t>
  </si>
  <si>
    <t>60 pc</t>
  </si>
  <si>
    <t>https://www.freshdirect.com/pdp.jsp?productId=cat_pid_3720308&amp;catId=cos_plat_sweets</t>
  </si>
  <si>
    <t>frozen corn</t>
  </si>
  <si>
    <t>https://www.instacart.com/store/items/item_108173834</t>
  </si>
  <si>
    <t>cookie assortment</t>
  </si>
  <si>
    <t>35 pc</t>
  </si>
  <si>
    <t>https://www.freshdirect.com/pdp.jsp?productId=cat_swt_grndmplttr&amp;catId=cos_plat_sweets</t>
  </si>
  <si>
    <t>Total coffee price</t>
  </si>
  <si>
    <t>fruity cookies</t>
  </si>
  <si>
    <t>Freezer</t>
  </si>
  <si>
    <t>85 pc</t>
  </si>
  <si>
    <t>https://www.freshdirect.com/pdp.jsp?productId=cat_ckipltr_felc&amp;catId=cos_plat_sweets</t>
  </si>
  <si>
    <t>cilantro</t>
  </si>
  <si>
    <t>to put on top of dip</t>
  </si>
  <si>
    <t>https://www.instacart.com/store/items/item_108177648?item_card_impression_id=cart</t>
  </si>
  <si>
    <t>chocolatey cookies</t>
  </si>
  <si>
    <t>27 pc</t>
  </si>
  <si>
    <t>https://www.freshdirect.com/pdp.jsp?productId=cat_pid_55&amp;catId=cos_plat_sweets</t>
  </si>
  <si>
    <t>onion</t>
  </si>
  <si>
    <t>https://www.instacart.com/store/items/item_108189536?item_card_impression_id=cart</t>
  </si>
  <si>
    <t>Saturday-1</t>
  </si>
  <si>
    <t>salsa</t>
  </si>
  <si>
    <t>https://www.amazon.com/gp/product/B01M0R0172/ref=ox_sc_act_title_3_1?smid=A3S7QBCXJ4O1G0&amp;psc=1</t>
  </si>
  <si>
    <t>64 oz Pace medium salsa</t>
  </si>
  <si>
    <t>chips</t>
  </si>
  <si>
    <t>https://www.amazon.com/Santitas-White-Tortilla-Chips-Ounce/dp/B00N0WZSOS/ref=sr_1_5_s_it?ie=UTF8&amp;qid=1539284129&amp;sr=1-5&amp;fpw=pantry&amp;keywords=tortilla+chips&amp;dpID=51qnx8RyvRL&amp;preST=_SY300_QL70_&amp;dpSrc=srch</t>
  </si>
  <si>
    <t>total</t>
  </si>
  <si>
    <t>just coffee</t>
  </si>
  <si>
    <t>plates/bowls/cups</t>
  </si>
  <si>
    <t>drink dispensers</t>
  </si>
  <si>
    <t>Flying tiger copenhagen</t>
  </si>
  <si>
    <t>Acquired</t>
  </si>
  <si>
    <t>clementines</t>
  </si>
  <si>
    <t>sold in 3 lb bags</t>
  </si>
  <si>
    <t>https://www.amazon.com/produce-aisle-125985-Mandarin-Oranges/dp/B000SE7YL6/ref=sr_1_1_f_f_it?s=amazonfresh&amp;ie=UTF8&amp;qid=1539634781&amp;sr=1-1&amp;fpw=fresh&amp;keywords=clementine&amp;dpID=51ti9d84TVL&amp;preST=_SY300_QL70_&amp;dpSrc=srch</t>
  </si>
  <si>
    <t>mediterranean platter, large</t>
  </si>
  <si>
    <t>serves 10-12</t>
  </si>
  <si>
    <t>https://www.freshdirect.com/pdp.jsp?productId=cat_pid_61&amp;catId=cos_plat_antipasti</t>
  </si>
  <si>
    <t>sunchips</t>
  </si>
  <si>
    <t>60 bags</t>
  </si>
  <si>
    <t>https://www.staples.com/Sunchips-Variety-Mix-60-Pack/product_2347004</t>
  </si>
  <si>
    <t>pretzels</t>
  </si>
  <si>
    <t>88 bags</t>
  </si>
  <si>
    <t>https://www.staples.com/ROLD-GOLD-PRETZEL-TWISTS-88CT/product_2334475</t>
  </si>
  <si>
    <t>Saturday-2</t>
  </si>
  <si>
    <t>"fabulously french"</t>
  </si>
  <si>
    <t>Murray's</t>
  </si>
  <si>
    <t>serves 15-20</t>
  </si>
  <si>
    <t>https://www.murrayscheese.com/catering-menu</t>
  </si>
  <si>
    <t>Teresa has ordered</t>
  </si>
  <si>
    <t>"main line"</t>
  </si>
  <si>
    <t>"cavemaster reserve"</t>
  </si>
  <si>
    <t>large pinwheel platter</t>
  </si>
  <si>
    <t>serves 18-22</t>
  </si>
  <si>
    <t>https://www.freshdirect.com/pdp.jsp?productId=cat_pid_48&amp;catId=cos_plat_sandwich</t>
  </si>
  <si>
    <t>mediterranean platter</t>
  </si>
  <si>
    <t>All</t>
  </si>
  <si>
    <t>"healthy snack"</t>
  </si>
  <si>
    <t xml:space="preserve">37 bags </t>
  </si>
  <si>
    <t>https://www.staples.com/Healthy-Snacks-Variety-Box/product_1985581</t>
  </si>
  <si>
    <t>gf snack pack</t>
  </si>
  <si>
    <t>32 bags</t>
  </si>
  <si>
    <t>https://solutions.sciquest.com/apps/Router/PunchoutFrameSet?ReturnUrl=Home&amp;supplierId=4059364&amp;punchoutSessionId=&amp;punchoutOperation=create&amp;RequestContext=Showcase&amp;tmstmp=1539287645992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</si>
</sst>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h:mm am/pm"/>
    <numFmt numFmtId="166" formatCode="m/d/yy"/>
  </numFmts>
  <fonts count="7">
    <font>
      <sz val="10.0"/>
      <color rgb="FF000000"/>
      <name val="Arial"/>
    </font>
    <font/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0" fontId="1" numFmtId="165" xfId="0" applyAlignment="1" applyFont="1" applyNumberFormat="1">
      <alignment readingOrder="0"/>
    </xf>
    <xf borderId="0" fillId="2" fontId="1" numFmtId="0" xfId="0" applyFont="1"/>
    <xf borderId="0" fillId="0" fontId="1" numFmtId="20" xfId="0" applyAlignment="1" applyFont="1" applyNumberFormat="1">
      <alignment readingOrder="0"/>
    </xf>
    <xf borderId="0" fillId="3" fontId="1" numFmtId="0" xfId="0" applyAlignment="1" applyFill="1" applyFont="1">
      <alignment readingOrder="0"/>
    </xf>
    <xf borderId="0" fillId="3" fontId="1" numFmtId="20" xfId="0" applyAlignment="1" applyFont="1" applyNumberForma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0" fontId="1" numFmtId="164" xfId="0" applyFont="1" applyNumberFormat="1"/>
    <xf borderId="0" fillId="2" fontId="1" numFmtId="166" xfId="0" applyAlignment="1" applyFont="1" applyNumberFormat="1">
      <alignment readingOrder="0"/>
    </xf>
    <xf borderId="0" fillId="4" fontId="1" numFmtId="0" xfId="0" applyAlignment="1" applyFill="1" applyFont="1">
      <alignment readingOrder="0"/>
    </xf>
    <xf borderId="0" fillId="4" fontId="1" numFmtId="0" xfId="0" applyFont="1"/>
    <xf borderId="0" fillId="4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2.xml"/><Relationship Id="rId11" Type="http://schemas.openxmlformats.org/officeDocument/2006/relationships/hyperlink" Target="https://www.amazon.com/gp/product/B003XV5K3K/ref=ox_sc_act_title_1?smid=ATVPDKIKX0DER&amp;th=1" TargetMode="External"/><Relationship Id="rId10" Type="http://schemas.openxmlformats.org/officeDocument/2006/relationships/hyperlink" Target="https://smile.amazon.com/gp/product/B078TT2ZKM/ref=oh_aui_frsh_dp?ie=UTF8&amp;fpw=fresh" TargetMode="External"/><Relationship Id="rId13" Type="http://schemas.openxmlformats.org/officeDocument/2006/relationships/hyperlink" Target="https://www.amazon.com/gp/product/B00440FFVG/ref=ox_sc_act_title_1?smid=ATVPDKIKX0DER&amp;psc=1" TargetMode="External"/><Relationship Id="rId12" Type="http://schemas.openxmlformats.org/officeDocument/2006/relationships/hyperlink" Target="http://www.quesoforall.com/recipes-Southwest-Queso-Dip-6967.html" TargetMode="External"/><Relationship Id="rId1" Type="http://schemas.openxmlformats.org/officeDocument/2006/relationships/hyperlink" Target="https://www.nyckegs.com/yuengling-traditional-lager-full-keg-15-5-gal" TargetMode="External"/><Relationship Id="rId2" Type="http://schemas.openxmlformats.org/officeDocument/2006/relationships/hyperlink" Target="https://www.astorwines.com/SearchResultsSingle.aspx?p=1&amp;search=37354&amp;searchtype=Contains" TargetMode="External"/><Relationship Id="rId3" Type="http://schemas.openxmlformats.org/officeDocument/2006/relationships/hyperlink" Target="https://www.astorwines.com/SearchResultsSingle.aspx?p=1&amp;search=39024&amp;searchtype=Contains&amp;term=&amp;cat=1&amp;size=5L" TargetMode="External"/><Relationship Id="rId4" Type="http://schemas.openxmlformats.org/officeDocument/2006/relationships/hyperlink" Target="https://www.astorwines.com/SearchResultsSingle.aspx?p=2&amp;search=07724&amp;searchtype=Contains" TargetMode="External"/><Relationship Id="rId9" Type="http://schemas.openxmlformats.org/officeDocument/2006/relationships/hyperlink" Target="https://smile.amazon.com/gp/product/B078TSYM4L/ref=oh_aui_frsh_dp?ie=UTF8&amp;fpw=fresh" TargetMode="External"/><Relationship Id="rId15" Type="http://schemas.openxmlformats.org/officeDocument/2006/relationships/hyperlink" Target="https://www.instacart.com/store/items/item_108173834" TargetMode="External"/><Relationship Id="rId14" Type="http://schemas.openxmlformats.org/officeDocument/2006/relationships/hyperlink" Target="https://www.amazon.com/gp/product/B000VK7T3U/ref=ox_sc_act_title_3_2?smid=A3S7QBCXJ4O1G0&amp;psc=1" TargetMode="External"/><Relationship Id="rId17" Type="http://schemas.openxmlformats.org/officeDocument/2006/relationships/hyperlink" Target="https://www.instacart.com/store/items/item_108189536?item_card_impression_id=cart" TargetMode="External"/><Relationship Id="rId16" Type="http://schemas.openxmlformats.org/officeDocument/2006/relationships/hyperlink" Target="https://www.instacart.com/store/items/item_108177648?item_card_impression_id=cart" TargetMode="External"/><Relationship Id="rId5" Type="http://schemas.openxmlformats.org/officeDocument/2006/relationships/hyperlink" Target="https://www.amazon.com/gp/product/B00HZYDW5E/ref=crt_ewc_img_pantry_srh_4?ie=UTF8&amp;psc=1&amp;smid=A3S7QBCXJ4O1G0" TargetMode="External"/><Relationship Id="rId19" Type="http://schemas.openxmlformats.org/officeDocument/2006/relationships/hyperlink" Target="https://www.amazon.com/Santitas-White-Tortilla-Chips-Ounce/dp/B00N0WZSOS/ref=sr_1_5_s_it?ie=UTF8&amp;qid=1539284129&amp;sr=1-5&amp;fpw=pantry&amp;keywords=tortilla+chips&amp;dpID=51qnx8RyvRL&amp;preST=_SY300_QL70_&amp;dpSrc=srch" TargetMode="External"/><Relationship Id="rId6" Type="http://schemas.openxmlformats.org/officeDocument/2006/relationships/hyperlink" Target="https://www.amazon.com/gp/product/B074MG4BF6/ref=crt_ewc_title_pantry_dp_2?ie=UTF8&amp;psc=1&amp;smid=A3S7QBCXJ4O1G0" TargetMode="External"/><Relationship Id="rId18" Type="http://schemas.openxmlformats.org/officeDocument/2006/relationships/hyperlink" Target="https://www.amazon.com/gp/product/B01M0R0172/ref=ox_sc_act_title_3_1?smid=A3S7QBCXJ4O1G0&amp;psc=1" TargetMode="External"/><Relationship Id="rId7" Type="http://schemas.openxmlformats.org/officeDocument/2006/relationships/hyperlink" Target="https://www.amazon.com/gp/product/B010O757HY/ref=crt_ewc_title_pantry_dp_3?ie=UTF8&amp;psc=1&amp;smid=A3S7QBCXJ4O1G0" TargetMode="External"/><Relationship Id="rId8" Type="http://schemas.openxmlformats.org/officeDocument/2006/relationships/hyperlink" Target="https://www.amazon.com/gp/product/B00HZYE1YA/ref=crt_ewc_title_pantry_dp_4?ie=UTF8&amp;psc=1&amp;smid=A3S7QBCXJ4O1G0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amazon.com/Organic-Granny-Smith-Apples-Bag/dp/B0065626RS/ref=lp_724694011_1_5_f_f_it?s=amazonfresh&amp;ie=UTF8&amp;qid=1539635156&amp;sr=1-5&amp;fpw=fresh" TargetMode="External"/><Relationship Id="rId11" Type="http://schemas.openxmlformats.org/officeDocument/2006/relationships/hyperlink" Target="http://www.bagelbobs.com/menu-uni.html" TargetMode="External"/><Relationship Id="rId22" Type="http://schemas.openxmlformats.org/officeDocument/2006/relationships/drawing" Target="../drawings/drawing3.xml"/><Relationship Id="rId10" Type="http://schemas.openxmlformats.org/officeDocument/2006/relationships/hyperlink" Target="https://www.staples.com/KIND-Healthy-Grains-Dark-Chocolate-Chunk-Granola-Bar-1-2-oz-12-Bars-Box/product_571660" TargetMode="External"/><Relationship Id="rId21" Type="http://schemas.openxmlformats.org/officeDocument/2006/relationships/hyperlink" Target="https://www.amazon.com/gp/product/B000NOGLY2/ref=rzgc_1_1?fpw=fresh&amp;pd_rd_r=496bde2e-5ae8-4060-9c37-c8ce5f0e1ad2&amp;pd_rd_w=16IEw&amp;pd_rd_wg=mSLwx&amp;pd_rd_i=B000NOGLY2&amp;pf_rd_r=6EQRCW3V792VEN5M2JV0&amp;pf_rd_p=237fc31d-3b95-4534-8bea-3d4018cd291a" TargetMode="External"/><Relationship Id="rId13" Type="http://schemas.openxmlformats.org/officeDocument/2006/relationships/hyperlink" Target="https://www.amazon.com/gp/product/B000NOGLY2/ref=rzgc_1_1?fpw=fresh&amp;pd_rd_r=496bde2e-5ae8-4060-9c37-c8ce5f0e1ad2&amp;pd_rd_w=16IEw&amp;pd_rd_wg=mSLwx&amp;pd_rd_i=B000NOGLY2&amp;pf_rd_r=6EQRCW3V792VEN5M2JV0&amp;pf_rd_p=237fc31d-3b95-4534-8bea-3d4018cd291a" TargetMode="External"/><Relationship Id="rId12" Type="http://schemas.openxmlformats.org/officeDocument/2006/relationships/hyperlink" Target="http://www.bagelbobs.com/menu-uni.html" TargetMode="External"/><Relationship Id="rId1" Type="http://schemas.openxmlformats.org/officeDocument/2006/relationships/hyperlink" Target="http://www.bagelbobs.com/catering.html" TargetMode="External"/><Relationship Id="rId2" Type="http://schemas.openxmlformats.org/officeDocument/2006/relationships/hyperlink" Target="http://www.bagelbobs.com/catering.html" TargetMode="External"/><Relationship Id="rId3" Type="http://schemas.openxmlformats.org/officeDocument/2006/relationships/hyperlink" Target="https://www.staples.com/KIND-Healthy-Grains-Dark-Chocolate-Chunk-Granola-Bar-1-2-oz-12-Bars-Box/product_571660" TargetMode="External"/><Relationship Id="rId4" Type="http://schemas.openxmlformats.org/officeDocument/2006/relationships/hyperlink" Target="http://www.bagelbobs.com/menu-uni.html" TargetMode="External"/><Relationship Id="rId9" Type="http://schemas.openxmlformats.org/officeDocument/2006/relationships/hyperlink" Target="http://www.bagelbobs.com/catering.html" TargetMode="External"/><Relationship Id="rId15" Type="http://schemas.openxmlformats.org/officeDocument/2006/relationships/hyperlink" Target="http://www.bagelbobs.com/catering.html" TargetMode="External"/><Relationship Id="rId14" Type="http://schemas.openxmlformats.org/officeDocument/2006/relationships/hyperlink" Target="https://www.amazon.com/Red-Seedless-Grapes-2-lb/dp/B000P6H2JG/ref=sr_1_9_f_f_it?s=amazonfresh&amp;ie=UTF8&amp;qid=1539634781&amp;sr=1-9&amp;fpw=fresh&amp;keywords=clementine" TargetMode="External"/><Relationship Id="rId17" Type="http://schemas.openxmlformats.org/officeDocument/2006/relationships/hyperlink" Target="https://www.staples.com/KIND-Healthy-Grains-Dark-Chocolate-Chunk-Granola-Bar-1-2-oz-12-Bars-Box/product_571660" TargetMode="External"/><Relationship Id="rId16" Type="http://schemas.openxmlformats.org/officeDocument/2006/relationships/hyperlink" Target="http://www.bagelbobs.com/catering.html" TargetMode="External"/><Relationship Id="rId5" Type="http://schemas.openxmlformats.org/officeDocument/2006/relationships/hyperlink" Target="http://www.bagelbobs.com/menu-uni.html" TargetMode="External"/><Relationship Id="rId19" Type="http://schemas.openxmlformats.org/officeDocument/2006/relationships/hyperlink" Target="http://www.bagelbobs.com/menu-uni.html" TargetMode="External"/><Relationship Id="rId6" Type="http://schemas.openxmlformats.org/officeDocument/2006/relationships/hyperlink" Target="https://www.amazon.com/Organic-Granny-Smith-Apples-Bag/dp/B0065626RS/ref=lp_724694011_1_5_f_f_it?s=amazonfresh&amp;ie=UTF8&amp;qid=1539635156&amp;sr=1-5&amp;fpw=fresh" TargetMode="External"/><Relationship Id="rId18" Type="http://schemas.openxmlformats.org/officeDocument/2006/relationships/hyperlink" Target="http://www.bagelbobs.com/menu-uni.html" TargetMode="External"/><Relationship Id="rId7" Type="http://schemas.openxmlformats.org/officeDocument/2006/relationships/hyperlink" Target="https://www.amazon.com/Organic-Bartlett-Pear-One-Large/dp/B0050PRGXE/ref=sr_1_1_f_f_it?s=amazonfresh&amp;ie=UTF8&amp;qid=1539635341&amp;sr=1-1&amp;fpw=fresh&amp;keywords=pear" TargetMode="External"/><Relationship Id="rId8" Type="http://schemas.openxmlformats.org/officeDocument/2006/relationships/hyperlink" Target="http://www.bagelbobs.com/catering.html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staples.com/Poland-Spring-100-Natural-Spring-Water-8-ounce-Plastic-Bottle-48-Case/product_576583" TargetMode="External"/><Relationship Id="rId22" Type="http://schemas.openxmlformats.org/officeDocument/2006/relationships/hyperlink" Target="https://www.murrayscheese.com/catering-menu" TargetMode="External"/><Relationship Id="rId21" Type="http://schemas.openxmlformats.org/officeDocument/2006/relationships/hyperlink" Target="https://www.murrayscheese.com/catering-menu" TargetMode="External"/><Relationship Id="rId24" Type="http://schemas.openxmlformats.org/officeDocument/2006/relationships/hyperlink" Target="https://www.freshdirect.com/pdp.jsp?productId=cat_pid_48&amp;catId=cos_plat_sandwich" TargetMode="External"/><Relationship Id="rId23" Type="http://schemas.openxmlformats.org/officeDocument/2006/relationships/hyperlink" Target="https://www.murrayscheese.com/catering-menu" TargetMode="External"/><Relationship Id="rId1" Type="http://schemas.openxmlformats.org/officeDocument/2006/relationships/hyperlink" Target="http://www.bagelbobs.com/catering.html" TargetMode="External"/><Relationship Id="rId2" Type="http://schemas.openxmlformats.org/officeDocument/2006/relationships/hyperlink" Target="http://www.bagelbobs.com/catering.html" TargetMode="External"/><Relationship Id="rId3" Type="http://schemas.openxmlformats.org/officeDocument/2006/relationships/hyperlink" Target="https://www.staples.com/Poland-Spring-100-Natural-Spring-Water-8-ounce-Plastic-Bottle-48-Case/product_576583" TargetMode="External"/><Relationship Id="rId4" Type="http://schemas.openxmlformats.org/officeDocument/2006/relationships/hyperlink" Target="https://www.freshdirect.com/pdp.jsp?productId=cat_pid_26&amp;catId=cos_plat_crudite" TargetMode="External"/><Relationship Id="rId9" Type="http://schemas.openxmlformats.org/officeDocument/2006/relationships/hyperlink" Target="https://www.freshdirect.com/pdp.jsp?productId=cat_pid_55&amp;catId=cos_plat_sweets" TargetMode="External"/><Relationship Id="rId26" Type="http://schemas.openxmlformats.org/officeDocument/2006/relationships/hyperlink" Target="https://www.amazon.com/Organic-Granny-Smith-Apples-Bag/dp/B0065626RS/ref=lp_724694011_1_5_f_f_it?s=amazonfresh&amp;ie=UTF8&amp;qid=1539635156&amp;sr=1-5&amp;fpw=fresh" TargetMode="External"/><Relationship Id="rId25" Type="http://schemas.openxmlformats.org/officeDocument/2006/relationships/hyperlink" Target="https://www.staples.com/Poland-Spring-100-Natural-Spring-Water-8-ounce-Plastic-Bottle-48-Case/product_576583" TargetMode="External"/><Relationship Id="rId28" Type="http://schemas.openxmlformats.org/officeDocument/2006/relationships/hyperlink" Target="https://www.freshdirect.com/pdp.jsp?productId=cat_pid_61&amp;catId=cos_plat_antipasti" TargetMode="External"/><Relationship Id="rId27" Type="http://schemas.openxmlformats.org/officeDocument/2006/relationships/hyperlink" Target="https://www.amazon.com/produce-aisle-125985-Mandarin-Oranges/dp/B000SE7YL6/ref=sr_1_1_f_f_it?s=amazonfresh&amp;ie=UTF8&amp;qid=1539634781&amp;sr=1-1&amp;fpw=fresh&amp;keywords=clementine&amp;dpID=51ti9d84TVL&amp;preST=_SY300_QL70_&amp;dpSrc=srch" TargetMode="External"/><Relationship Id="rId5" Type="http://schemas.openxmlformats.org/officeDocument/2006/relationships/hyperlink" Target="https://primenow.amazon.com/dp/B0785VS3Z6?qid=1539219142&amp;m=A3D6FJV79M14WU&amp;sr=1-4&amp;ref_=pn_sr_sg_4_img_A3D6FJV79M14WU" TargetMode="External"/><Relationship Id="rId6" Type="http://schemas.openxmlformats.org/officeDocument/2006/relationships/hyperlink" Target="https://www.freshdirect.com/pdp.jsp?productId=cat_pid_3720308&amp;catId=cos_plat_sweets" TargetMode="External"/><Relationship Id="rId29" Type="http://schemas.openxmlformats.org/officeDocument/2006/relationships/hyperlink" Target="https://www.staples.com/Healthy-Snacks-Variety-Box/product_1985581" TargetMode="External"/><Relationship Id="rId7" Type="http://schemas.openxmlformats.org/officeDocument/2006/relationships/hyperlink" Target="https://www.freshdirect.com/pdp.jsp?productId=cat_swt_grndmplttr&amp;catId=cos_plat_sweets" TargetMode="External"/><Relationship Id="rId8" Type="http://schemas.openxmlformats.org/officeDocument/2006/relationships/hyperlink" Target="https://www.freshdirect.com/pdp.jsp?productId=cat_ckipltr_felc&amp;catId=cos_plat_sweets" TargetMode="External"/><Relationship Id="rId31" Type="http://schemas.openxmlformats.org/officeDocument/2006/relationships/drawing" Target="../drawings/drawing4.xml"/><Relationship Id="rId30" Type="http://schemas.openxmlformats.org/officeDocument/2006/relationships/hyperlink" Target="https://solutions.sciquest.com/apps/Router/PunchoutFrameSet?ReturnUrl=Home&amp;supplierId=4059364&amp;punchoutSessionId=&amp;punchoutOperation=create&amp;RequestContext=Showcase&amp;tmstmp=1539287645992" TargetMode="External"/><Relationship Id="rId11" Type="http://schemas.openxmlformats.org/officeDocument/2006/relationships/hyperlink" Target="http://www.bagelbobs.com/catering.html" TargetMode="External"/><Relationship Id="rId10" Type="http://schemas.openxmlformats.org/officeDocument/2006/relationships/hyperlink" Target="http://www.bagelbobs.com/catering.html" TargetMode="External"/><Relationship Id="rId13" Type="http://schemas.openxmlformats.org/officeDocument/2006/relationships/hyperlink" Target="https://www.amazon.com/Organic-Granny-Smith-Apples-Bag/dp/B0065626RS/ref=lp_724694011_1_5_f_f_it?s=amazonfresh&amp;ie=UTF8&amp;qid=1539635156&amp;sr=1-5&amp;fpw=fresh" TargetMode="External"/><Relationship Id="rId12" Type="http://schemas.openxmlformats.org/officeDocument/2006/relationships/hyperlink" Target="https://www.staples.com/Poland-Spring-100-Natural-Spring-Water-8-ounce-Plastic-Bottle-48-Case/product_576583" TargetMode="External"/><Relationship Id="rId15" Type="http://schemas.openxmlformats.org/officeDocument/2006/relationships/hyperlink" Target="https://www.freshdirect.com/pdp.jsp?productId=cat_pid_61&amp;catId=cos_plat_antipasti" TargetMode="External"/><Relationship Id="rId14" Type="http://schemas.openxmlformats.org/officeDocument/2006/relationships/hyperlink" Target="https://www.amazon.com/produce-aisle-125985-Mandarin-Oranges/dp/B000SE7YL6/ref=sr_1_1_f_f_it?s=amazonfresh&amp;ie=UTF8&amp;qid=1539634781&amp;sr=1-1&amp;fpw=fresh&amp;keywords=clementine&amp;dpID=51ti9d84TVL&amp;preST=_SY300_QL70_&amp;dpSrc=srch" TargetMode="External"/><Relationship Id="rId17" Type="http://schemas.openxmlformats.org/officeDocument/2006/relationships/hyperlink" Target="https://www.staples.com/ROLD-GOLD-PRETZEL-TWISTS-88CT/product_2334475" TargetMode="External"/><Relationship Id="rId16" Type="http://schemas.openxmlformats.org/officeDocument/2006/relationships/hyperlink" Target="https://www.staples.com/Sunchips-Variety-Mix-60-Pack/product_2347004" TargetMode="External"/><Relationship Id="rId19" Type="http://schemas.openxmlformats.org/officeDocument/2006/relationships/hyperlink" Target="http://www.bagelbobs.com/catering.html" TargetMode="External"/><Relationship Id="rId18" Type="http://schemas.openxmlformats.org/officeDocument/2006/relationships/hyperlink" Target="http://www.bagelbobs.com/cateri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2" max="2" width="21.0"/>
    <col customWidth="1" min="3" max="5" width="20.0"/>
    <col customWidth="1" min="6" max="6" width="35.57"/>
    <col customWidth="1" min="8" max="9" width="25.57"/>
    <col customWidth="1" min="10" max="10" width="27.86"/>
    <col customWidth="1" min="11" max="11" width="17.29"/>
    <col customWidth="1" min="12" max="12" width="21.71"/>
    <col customWidth="1" min="13" max="13" width="19.29"/>
    <col customWidth="1" min="14" max="14" width="20.86"/>
    <col customWidth="1" min="15" max="15" width="20.71"/>
  </cols>
  <sheetData>
    <row r="1">
      <c r="A1" s="1" t="s">
        <v>0</v>
      </c>
      <c r="B1" s="1" t="s">
        <v>2</v>
      </c>
      <c r="C1" s="1" t="s">
        <v>4</v>
      </c>
      <c r="D1" s="1" t="s">
        <v>8</v>
      </c>
      <c r="E1" s="1" t="s">
        <v>10</v>
      </c>
      <c r="F1" s="1" t="s">
        <v>12</v>
      </c>
      <c r="G1" s="1" t="s">
        <v>14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23</v>
      </c>
      <c r="O1" s="1" t="s">
        <v>24</v>
      </c>
      <c r="P1" s="1" t="s">
        <v>9</v>
      </c>
      <c r="Q1" s="1" t="s">
        <v>25</v>
      </c>
    </row>
    <row r="2">
      <c r="A2" s="1" t="s">
        <v>26</v>
      </c>
      <c r="B2" s="1" t="s">
        <v>27</v>
      </c>
      <c r="C2" s="1" t="s">
        <v>28</v>
      </c>
      <c r="D2" s="1">
        <v>65.0</v>
      </c>
      <c r="E2" s="1" t="s">
        <v>32</v>
      </c>
      <c r="F2" s="1" t="s">
        <v>33</v>
      </c>
      <c r="G2" s="1" t="s">
        <v>34</v>
      </c>
      <c r="H2" s="3">
        <v>176.0</v>
      </c>
      <c r="I2" s="1" t="s">
        <v>36</v>
      </c>
      <c r="K2" s="1" t="s">
        <v>37</v>
      </c>
      <c r="L2" s="1" t="s">
        <v>38</v>
      </c>
      <c r="N2" s="1" t="s">
        <v>39</v>
      </c>
    </row>
    <row r="3">
      <c r="A3" s="1" t="s">
        <v>26</v>
      </c>
      <c r="B3" s="1" t="s">
        <v>40</v>
      </c>
      <c r="C3" s="1" t="s">
        <v>28</v>
      </c>
      <c r="D3" s="1">
        <v>69.0</v>
      </c>
      <c r="E3" s="1" t="s">
        <v>41</v>
      </c>
      <c r="F3" s="1" t="s">
        <v>42</v>
      </c>
      <c r="G3" s="1" t="s">
        <v>43</v>
      </c>
      <c r="H3" s="3">
        <v>370.0</v>
      </c>
      <c r="K3" s="1" t="s">
        <v>44</v>
      </c>
      <c r="L3" s="1" t="s">
        <v>38</v>
      </c>
      <c r="N3" s="1" t="s">
        <v>45</v>
      </c>
      <c r="P3" s="1" t="s">
        <v>46</v>
      </c>
    </row>
    <row r="4">
      <c r="A4" s="1" t="s">
        <v>26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51</v>
      </c>
      <c r="H4" s="1" t="s">
        <v>51</v>
      </c>
      <c r="I4" s="1" t="s">
        <v>52</v>
      </c>
      <c r="J4" s="1" t="s">
        <v>52</v>
      </c>
      <c r="K4" s="1" t="s">
        <v>52</v>
      </c>
      <c r="L4" s="1" t="s">
        <v>53</v>
      </c>
      <c r="M4" s="1" t="s">
        <v>52</v>
      </c>
      <c r="N4" s="1" t="s">
        <v>52</v>
      </c>
      <c r="O4" s="1" t="s">
        <v>52</v>
      </c>
    </row>
    <row r="5">
      <c r="A5" s="1" t="s">
        <v>54</v>
      </c>
      <c r="B5" s="1" t="s">
        <v>55</v>
      </c>
      <c r="C5" s="1" t="s">
        <v>56</v>
      </c>
      <c r="D5" s="1" t="s">
        <v>57</v>
      </c>
      <c r="E5" s="1" t="s">
        <v>58</v>
      </c>
      <c r="F5" s="1" t="s">
        <v>59</v>
      </c>
      <c r="G5" s="1" t="s">
        <v>61</v>
      </c>
      <c r="H5">
        <f>'Breakfast detail'!E9</f>
        <v>521.95</v>
      </c>
      <c r="I5" s="6">
        <v>0.3055555555555556</v>
      </c>
      <c r="J5" s="1" t="s">
        <v>67</v>
      </c>
      <c r="K5" s="6">
        <v>0.3125</v>
      </c>
      <c r="L5" s="1" t="s">
        <v>68</v>
      </c>
      <c r="M5" s="1" t="s">
        <v>69</v>
      </c>
    </row>
    <row r="6">
      <c r="A6" s="1" t="s">
        <v>54</v>
      </c>
      <c r="B6" s="1" t="s">
        <v>70</v>
      </c>
      <c r="C6" s="1" t="s">
        <v>71</v>
      </c>
      <c r="D6" s="1" t="s">
        <v>72</v>
      </c>
      <c r="E6" s="1" t="s">
        <v>73</v>
      </c>
      <c r="F6" s="1" t="s">
        <v>74</v>
      </c>
      <c r="H6">
        <f>'Coffee Break details'!E11</f>
        <v>973.96</v>
      </c>
      <c r="I6" s="8">
        <v>0.4305555555555556</v>
      </c>
    </row>
    <row r="7">
      <c r="A7" s="1" t="s">
        <v>54</v>
      </c>
      <c r="B7" s="1" t="s">
        <v>77</v>
      </c>
      <c r="C7" s="1" t="s">
        <v>78</v>
      </c>
      <c r="D7" s="1" t="s">
        <v>79</v>
      </c>
      <c r="E7" s="1" t="s">
        <v>80</v>
      </c>
      <c r="F7" s="9" t="s">
        <v>81</v>
      </c>
      <c r="G7" s="1" t="s">
        <v>82</v>
      </c>
      <c r="K7" s="10">
        <v>0.5138888888888888</v>
      </c>
      <c r="L7" s="9" t="s">
        <v>78</v>
      </c>
      <c r="M7" s="9" t="s">
        <v>83</v>
      </c>
      <c r="N7" s="1" t="s">
        <v>84</v>
      </c>
      <c r="O7" s="1" t="s">
        <v>84</v>
      </c>
    </row>
    <row r="8">
      <c r="A8" s="1" t="s">
        <v>54</v>
      </c>
      <c r="B8" s="1" t="s">
        <v>85</v>
      </c>
      <c r="C8" s="1" t="s">
        <v>86</v>
      </c>
      <c r="D8" s="1" t="s">
        <v>72</v>
      </c>
      <c r="E8" s="1" t="s">
        <v>87</v>
      </c>
      <c r="F8" s="1" t="s">
        <v>51</v>
      </c>
      <c r="G8" s="1" t="s">
        <v>51</v>
      </c>
      <c r="H8" s="1" t="s">
        <v>51</v>
      </c>
      <c r="I8" s="1" t="s">
        <v>52</v>
      </c>
      <c r="J8" s="1" t="s">
        <v>52</v>
      </c>
      <c r="K8" s="1" t="s">
        <v>52</v>
      </c>
      <c r="L8" s="1" t="s">
        <v>53</v>
      </c>
      <c r="M8" s="1" t="s">
        <v>52</v>
      </c>
      <c r="N8" s="1" t="s">
        <v>52</v>
      </c>
      <c r="O8" s="1" t="s">
        <v>52</v>
      </c>
    </row>
    <row r="9">
      <c r="A9" s="1" t="s">
        <v>54</v>
      </c>
      <c r="B9" s="1" t="s">
        <v>88</v>
      </c>
      <c r="C9" s="1" t="s">
        <v>56</v>
      </c>
      <c r="D9" s="1" t="s">
        <v>89</v>
      </c>
      <c r="E9" s="1" t="s">
        <v>90</v>
      </c>
      <c r="F9" s="1" t="s">
        <v>91</v>
      </c>
      <c r="H9">
        <f>'Student Mixer details'!D25</f>
        <v>606</v>
      </c>
      <c r="I9" s="6">
        <v>0.8055555555555556</v>
      </c>
      <c r="J9" s="1" t="s">
        <v>95</v>
      </c>
      <c r="K9" s="1" t="s">
        <v>96</v>
      </c>
      <c r="L9" s="1" t="s">
        <v>98</v>
      </c>
      <c r="M9" s="1" t="s">
        <v>99</v>
      </c>
      <c r="Q9" s="1" t="s">
        <v>100</v>
      </c>
    </row>
    <row r="10">
      <c r="A10" s="1" t="s">
        <v>101</v>
      </c>
      <c r="B10" s="1" t="s">
        <v>55</v>
      </c>
      <c r="C10" s="1" t="s">
        <v>56</v>
      </c>
      <c r="D10" s="1" t="s">
        <v>57</v>
      </c>
      <c r="E10" s="1" t="s">
        <v>58</v>
      </c>
      <c r="F10" s="1" t="s">
        <v>59</v>
      </c>
      <c r="G10" s="1" t="s">
        <v>61</v>
      </c>
      <c r="H10">
        <f>'Breakfast detail'!E17</f>
        <v>514.37</v>
      </c>
      <c r="I10" s="6">
        <v>0.3055555555555556</v>
      </c>
      <c r="J10" s="1" t="s">
        <v>67</v>
      </c>
      <c r="K10" s="6">
        <v>0.3125</v>
      </c>
      <c r="L10" s="1" t="s">
        <v>68</v>
      </c>
      <c r="M10" s="1" t="s">
        <v>69</v>
      </c>
    </row>
    <row r="11">
      <c r="A11" s="1" t="s">
        <v>101</v>
      </c>
      <c r="B11" s="1" t="s">
        <v>70</v>
      </c>
      <c r="C11" s="1" t="s">
        <v>107</v>
      </c>
      <c r="D11" s="1" t="s">
        <v>72</v>
      </c>
      <c r="E11" s="1" t="s">
        <v>73</v>
      </c>
      <c r="F11" s="1" t="s">
        <v>108</v>
      </c>
      <c r="H11">
        <f>'Coffee Break details'!E20</f>
        <v>880.26</v>
      </c>
      <c r="I11" s="8">
        <v>0.4305555555555556</v>
      </c>
      <c r="L11" s="1" t="s">
        <v>111</v>
      </c>
    </row>
    <row r="12">
      <c r="A12" s="1" t="s">
        <v>101</v>
      </c>
      <c r="B12" s="1" t="s">
        <v>70</v>
      </c>
      <c r="C12" s="1" t="s">
        <v>107</v>
      </c>
      <c r="D12" s="1" t="s">
        <v>72</v>
      </c>
      <c r="E12" s="1" t="s">
        <v>112</v>
      </c>
      <c r="F12" s="1" t="s">
        <v>113</v>
      </c>
      <c r="H12">
        <f>'Coffee Break details'!E28</f>
        <v>1255</v>
      </c>
      <c r="I12" s="6">
        <v>0.6493055555555556</v>
      </c>
      <c r="L12" s="1" t="s">
        <v>111</v>
      </c>
    </row>
    <row r="13">
      <c r="A13" s="1" t="s">
        <v>101</v>
      </c>
      <c r="B13" s="1" t="s">
        <v>116</v>
      </c>
      <c r="C13" s="1" t="s">
        <v>117</v>
      </c>
      <c r="E13" s="1" t="s">
        <v>118</v>
      </c>
      <c r="F13" s="1" t="s">
        <v>51</v>
      </c>
      <c r="G13" s="1" t="s">
        <v>51</v>
      </c>
      <c r="H13" s="1" t="s">
        <v>51</v>
      </c>
      <c r="I13" s="1" t="s">
        <v>52</v>
      </c>
      <c r="J13" s="1" t="s">
        <v>52</v>
      </c>
      <c r="K13" s="1" t="s">
        <v>52</v>
      </c>
      <c r="L13" s="1" t="s">
        <v>53</v>
      </c>
      <c r="M13" s="1" t="s">
        <v>52</v>
      </c>
      <c r="N13" s="1" t="s">
        <v>52</v>
      </c>
      <c r="O13" s="1" t="s">
        <v>52</v>
      </c>
    </row>
    <row r="14">
      <c r="A14" s="1" t="s">
        <v>121</v>
      </c>
      <c r="B14" s="1" t="s">
        <v>55</v>
      </c>
      <c r="C14" s="1" t="s">
        <v>56</v>
      </c>
      <c r="D14" s="1" t="s">
        <v>57</v>
      </c>
      <c r="E14" s="1" t="s">
        <v>122</v>
      </c>
      <c r="F14" s="1" t="s">
        <v>123</v>
      </c>
      <c r="G14" s="1" t="s">
        <v>61</v>
      </c>
      <c r="H14">
        <f>'Breakfast detail'!E25</f>
        <v>376.25</v>
      </c>
      <c r="I14" s="6">
        <v>0.3055555555555556</v>
      </c>
      <c r="J14" s="1" t="s">
        <v>67</v>
      </c>
      <c r="K14" s="6">
        <v>0.3125</v>
      </c>
      <c r="L14" s="1" t="s">
        <v>68</v>
      </c>
      <c r="M14" s="1" t="s">
        <v>69</v>
      </c>
    </row>
    <row r="15">
      <c r="A15" s="1" t="s">
        <v>121</v>
      </c>
      <c r="B15" s="1" t="s">
        <v>70</v>
      </c>
      <c r="C15" s="1" t="s">
        <v>107</v>
      </c>
      <c r="D15" s="1" t="s">
        <v>72</v>
      </c>
      <c r="E15" s="1" t="s">
        <v>126</v>
      </c>
      <c r="F15" s="1" t="s">
        <v>128</v>
      </c>
      <c r="H15">
        <f>'Coffee Break details'!E38</f>
        <v>881.42</v>
      </c>
      <c r="I15" s="6">
        <v>0.4513888888888889</v>
      </c>
      <c r="L15" s="1" t="s">
        <v>111</v>
      </c>
    </row>
    <row r="17">
      <c r="H17" s="13">
        <f>sum(H2:H15)</f>
        <v>6555.21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23.14"/>
    <col customWidth="1" min="10" max="10" width="22.14"/>
  </cols>
  <sheetData>
    <row r="1">
      <c r="A1" s="1" t="s">
        <v>1</v>
      </c>
      <c r="B1" s="1" t="s">
        <v>3</v>
      </c>
      <c r="C1" s="1" t="s">
        <v>5</v>
      </c>
      <c r="D1" s="1" t="s">
        <v>6</v>
      </c>
      <c r="E1" s="1" t="s">
        <v>7</v>
      </c>
      <c r="G1" s="1"/>
      <c r="H1" s="1" t="s">
        <v>9</v>
      </c>
      <c r="I1" s="1" t="s">
        <v>11</v>
      </c>
      <c r="J1" s="1" t="s">
        <v>13</v>
      </c>
      <c r="K1" s="1" t="s">
        <v>15</v>
      </c>
    </row>
    <row r="2">
      <c r="A2" s="2" t="s">
        <v>22</v>
      </c>
      <c r="B2" s="2">
        <v>11.0</v>
      </c>
      <c r="C2" s="2">
        <v>8.0</v>
      </c>
      <c r="D2" s="5">
        <f>B2*C2</f>
        <v>88</v>
      </c>
      <c r="E2" s="2" t="s">
        <v>62</v>
      </c>
      <c r="F2" s="5"/>
      <c r="G2" s="2"/>
      <c r="H2" s="5"/>
      <c r="I2" s="2" t="s">
        <v>63</v>
      </c>
      <c r="J2" s="2"/>
      <c r="K2" s="2">
        <v>307.0</v>
      </c>
      <c r="L2" s="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2" t="s">
        <v>64</v>
      </c>
      <c r="B3" s="2">
        <v>170.0</v>
      </c>
      <c r="C3" s="2">
        <v>1.0</v>
      </c>
      <c r="D3" s="2">
        <v>208.0</v>
      </c>
      <c r="E3" s="2" t="s">
        <v>65</v>
      </c>
      <c r="F3" s="12" t="s">
        <v>66</v>
      </c>
      <c r="G3" s="2"/>
      <c r="H3" s="2" t="s">
        <v>102</v>
      </c>
      <c r="I3" s="2" t="s">
        <v>103</v>
      </c>
      <c r="J3" s="2" t="s">
        <v>104</v>
      </c>
      <c r="K3" s="2" t="s">
        <v>105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2" t="s">
        <v>106</v>
      </c>
      <c r="B4" s="2">
        <v>17.0</v>
      </c>
      <c r="C4" s="2">
        <v>2.0</v>
      </c>
      <c r="D4" s="5">
        <f t="shared" ref="D4:D5" si="1">B4*C4</f>
        <v>34</v>
      </c>
      <c r="E4" s="2" t="s">
        <v>109</v>
      </c>
      <c r="F4" s="12" t="s">
        <v>110</v>
      </c>
      <c r="G4" s="5"/>
      <c r="H4" s="5"/>
      <c r="I4" s="2" t="s">
        <v>124</v>
      </c>
      <c r="J4" s="2" t="s">
        <v>63</v>
      </c>
      <c r="K4" s="2" t="s">
        <v>125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2" t="s">
        <v>127</v>
      </c>
      <c r="B5" s="2">
        <v>20.0</v>
      </c>
      <c r="C5" s="2">
        <v>2.0</v>
      </c>
      <c r="D5" s="5">
        <f t="shared" si="1"/>
        <v>40</v>
      </c>
      <c r="E5" s="2" t="s">
        <v>109</v>
      </c>
      <c r="F5" s="12" t="s">
        <v>129</v>
      </c>
      <c r="G5" s="5"/>
      <c r="H5" s="5"/>
      <c r="I5" s="2" t="s">
        <v>124</v>
      </c>
      <c r="J5" s="2" t="s">
        <v>63</v>
      </c>
      <c r="K5" s="2" t="s">
        <v>125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2" t="s">
        <v>136</v>
      </c>
      <c r="B6" s="2">
        <v>15.0</v>
      </c>
      <c r="C6" s="2">
        <v>1.0</v>
      </c>
      <c r="D6" s="2">
        <v>17.0</v>
      </c>
      <c r="E6" s="2" t="s">
        <v>109</v>
      </c>
      <c r="F6" s="12" t="s">
        <v>138</v>
      </c>
      <c r="G6" s="5"/>
      <c r="H6" s="5"/>
      <c r="I6" s="2" t="s">
        <v>124</v>
      </c>
      <c r="J6" s="2" t="s">
        <v>63</v>
      </c>
      <c r="K6" s="2" t="s">
        <v>125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2" t="s">
        <v>140</v>
      </c>
      <c r="B7" s="2">
        <v>3.0</v>
      </c>
      <c r="C7" s="2">
        <v>2.0</v>
      </c>
      <c r="D7" s="5">
        <f t="shared" ref="D7:D23" si="2">B7*C7</f>
        <v>6</v>
      </c>
      <c r="E7" s="2" t="s">
        <v>143</v>
      </c>
      <c r="F7" s="5"/>
      <c r="G7" s="5"/>
      <c r="H7" s="5"/>
      <c r="I7" s="5"/>
      <c r="J7" s="2" t="s">
        <v>63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2" t="s">
        <v>144</v>
      </c>
      <c r="B8" s="2">
        <v>5.0</v>
      </c>
      <c r="C8" s="2">
        <v>2.0</v>
      </c>
      <c r="D8" s="5">
        <f t="shared" si="2"/>
        <v>10</v>
      </c>
      <c r="E8" s="2" t="s">
        <v>145</v>
      </c>
      <c r="F8" s="12" t="s">
        <v>146</v>
      </c>
      <c r="G8" s="2" t="s">
        <v>150</v>
      </c>
      <c r="H8" s="2" t="s">
        <v>151</v>
      </c>
      <c r="I8" s="2" t="s">
        <v>63</v>
      </c>
      <c r="J8" s="14"/>
      <c r="K8" s="2">
        <v>307.0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2" t="s">
        <v>152</v>
      </c>
      <c r="B9" s="2">
        <v>3.0</v>
      </c>
      <c r="C9" s="2">
        <v>3.0</v>
      </c>
      <c r="D9" s="5">
        <f t="shared" si="2"/>
        <v>9</v>
      </c>
      <c r="E9" s="2" t="s">
        <v>145</v>
      </c>
      <c r="F9" s="12" t="s">
        <v>153</v>
      </c>
      <c r="G9" s="2" t="s">
        <v>155</v>
      </c>
      <c r="H9" s="2" t="s">
        <v>156</v>
      </c>
      <c r="I9" s="2" t="s">
        <v>63</v>
      </c>
      <c r="J9" s="14"/>
      <c r="K9" s="2">
        <v>307.0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2" t="s">
        <v>157</v>
      </c>
      <c r="B10" s="2">
        <v>5.0</v>
      </c>
      <c r="C10" s="2">
        <v>2.0</v>
      </c>
      <c r="D10" s="5">
        <f t="shared" si="2"/>
        <v>10</v>
      </c>
      <c r="E10" s="2" t="s">
        <v>145</v>
      </c>
      <c r="F10" s="12" t="s">
        <v>158</v>
      </c>
      <c r="G10" s="2" t="s">
        <v>159</v>
      </c>
      <c r="H10" s="2" t="s">
        <v>151</v>
      </c>
      <c r="I10" s="2" t="s">
        <v>63</v>
      </c>
      <c r="J10" s="14"/>
      <c r="K10" s="2">
        <v>307.0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2" t="s">
        <v>160</v>
      </c>
      <c r="B11" s="2">
        <v>5.0</v>
      </c>
      <c r="C11" s="2">
        <v>2.0</v>
      </c>
      <c r="D11" s="5">
        <f t="shared" si="2"/>
        <v>10</v>
      </c>
      <c r="E11" s="2" t="s">
        <v>145</v>
      </c>
      <c r="F11" s="12" t="s">
        <v>161</v>
      </c>
      <c r="G11" s="2" t="s">
        <v>150</v>
      </c>
      <c r="H11" s="2" t="s">
        <v>151</v>
      </c>
      <c r="I11" s="2" t="s">
        <v>63</v>
      </c>
      <c r="J11" s="14"/>
      <c r="K11" s="2">
        <v>307.0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2" t="s">
        <v>162</v>
      </c>
      <c r="B12" s="2">
        <v>3.0</v>
      </c>
      <c r="C12" s="2">
        <v>2.0</v>
      </c>
      <c r="D12" s="5">
        <f t="shared" si="2"/>
        <v>6</v>
      </c>
      <c r="E12" s="2" t="s">
        <v>141</v>
      </c>
      <c r="F12" s="12" t="s">
        <v>163</v>
      </c>
      <c r="G12" s="2" t="s">
        <v>165</v>
      </c>
      <c r="H12" s="5"/>
      <c r="I12" s="2" t="s">
        <v>166</v>
      </c>
      <c r="J12" s="2" t="s">
        <v>63</v>
      </c>
      <c r="K12" s="2">
        <v>307.0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2" t="s">
        <v>167</v>
      </c>
      <c r="B13" s="2">
        <v>4.0</v>
      </c>
      <c r="C13" s="2">
        <v>2.0</v>
      </c>
      <c r="D13" s="5">
        <f t="shared" si="2"/>
        <v>8</v>
      </c>
      <c r="E13" s="2" t="s">
        <v>141</v>
      </c>
      <c r="F13" s="12" t="s">
        <v>168</v>
      </c>
      <c r="G13" s="2" t="s">
        <v>170</v>
      </c>
      <c r="H13" s="5"/>
      <c r="I13" s="2" t="s">
        <v>166</v>
      </c>
      <c r="J13" s="2" t="s">
        <v>63</v>
      </c>
      <c r="K13" s="2">
        <v>307.0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2" t="s">
        <v>171</v>
      </c>
      <c r="B14" s="2">
        <v>27.0</v>
      </c>
      <c r="C14" s="2">
        <v>1.0</v>
      </c>
      <c r="D14" s="5">
        <f t="shared" si="2"/>
        <v>27</v>
      </c>
      <c r="E14" s="2" t="s">
        <v>145</v>
      </c>
      <c r="F14" s="12" t="s">
        <v>174</v>
      </c>
      <c r="G14" s="5"/>
      <c r="H14" s="2"/>
      <c r="I14" s="2" t="s">
        <v>63</v>
      </c>
      <c r="J14" s="14"/>
      <c r="K14" s="2">
        <v>307.0</v>
      </c>
      <c r="L14" s="5"/>
      <c r="M14" s="5"/>
      <c r="N14" s="5"/>
      <c r="O14" s="5"/>
      <c r="P14" s="12" t="s">
        <v>179</v>
      </c>
      <c r="Q14" s="2" t="s">
        <v>184</v>
      </c>
      <c r="R14" s="2" t="s">
        <v>185</v>
      </c>
      <c r="S14" s="2" t="s">
        <v>186</v>
      </c>
      <c r="T14" s="2" t="s">
        <v>187</v>
      </c>
      <c r="U14" s="2" t="s">
        <v>188</v>
      </c>
      <c r="V14" s="2" t="s">
        <v>190</v>
      </c>
      <c r="W14" s="5"/>
      <c r="X14" s="5"/>
      <c r="Y14" s="5"/>
      <c r="Z14" s="5"/>
      <c r="AA14" s="5"/>
    </row>
    <row r="15">
      <c r="A15" s="2" t="s">
        <v>191</v>
      </c>
      <c r="B15" s="2">
        <v>9.0</v>
      </c>
      <c r="C15" s="2">
        <v>1.0</v>
      </c>
      <c r="D15" s="5">
        <f t="shared" si="2"/>
        <v>9</v>
      </c>
      <c r="E15" s="2" t="s">
        <v>145</v>
      </c>
      <c r="F15" s="12" t="s">
        <v>194</v>
      </c>
      <c r="G15" s="5"/>
      <c r="H15" s="2" t="s">
        <v>199</v>
      </c>
      <c r="I15" s="2" t="s">
        <v>63</v>
      </c>
      <c r="J15" s="2"/>
      <c r="K15" s="2">
        <v>307.0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2" t="s">
        <v>200</v>
      </c>
      <c r="B16" s="2">
        <v>2.0</v>
      </c>
      <c r="C16" s="2">
        <v>3.0</v>
      </c>
      <c r="D16" s="5">
        <f t="shared" si="2"/>
        <v>6</v>
      </c>
      <c r="E16" s="2" t="s">
        <v>143</v>
      </c>
      <c r="F16" s="12" t="s">
        <v>201</v>
      </c>
      <c r="G16" s="5"/>
      <c r="H16" s="2"/>
      <c r="I16" s="2" t="s">
        <v>63</v>
      </c>
      <c r="J16" s="2"/>
      <c r="K16" s="2">
        <v>307.0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2" t="s">
        <v>207</v>
      </c>
      <c r="B17" s="2">
        <v>3.0</v>
      </c>
      <c r="C17" s="2">
        <v>2.0</v>
      </c>
      <c r="D17" s="5">
        <f t="shared" si="2"/>
        <v>6</v>
      </c>
      <c r="E17" s="2" t="s">
        <v>143</v>
      </c>
      <c r="F17" s="12" t="s">
        <v>208</v>
      </c>
      <c r="G17" s="5"/>
      <c r="H17" s="2"/>
      <c r="I17" s="2" t="s">
        <v>63</v>
      </c>
      <c r="J17" s="2"/>
      <c r="K17" s="2" t="s">
        <v>214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2" t="s">
        <v>217</v>
      </c>
      <c r="B18" s="2">
        <v>4.0</v>
      </c>
      <c r="C18" s="2">
        <v>1.0</v>
      </c>
      <c r="D18" s="5">
        <f t="shared" si="2"/>
        <v>4</v>
      </c>
      <c r="E18" s="2" t="s">
        <v>143</v>
      </c>
      <c r="F18" s="2" t="s">
        <v>218</v>
      </c>
      <c r="G18" s="12" t="s">
        <v>219</v>
      </c>
      <c r="H18" s="5"/>
      <c r="I18" s="2" t="s">
        <v>63</v>
      </c>
      <c r="J18" s="2"/>
      <c r="K18" s="2">
        <v>307.0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2" t="s">
        <v>223</v>
      </c>
      <c r="B19" s="2">
        <v>1.0</v>
      </c>
      <c r="C19" s="2">
        <v>2.0</v>
      </c>
      <c r="D19" s="5">
        <f t="shared" si="2"/>
        <v>2</v>
      </c>
      <c r="E19" s="2" t="s">
        <v>143</v>
      </c>
      <c r="F19" s="2" t="s">
        <v>218</v>
      </c>
      <c r="G19" s="12" t="s">
        <v>224</v>
      </c>
      <c r="H19" s="5"/>
      <c r="I19" s="2" t="s">
        <v>63</v>
      </c>
      <c r="J19" s="2"/>
      <c r="K19" s="2" t="s">
        <v>214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2" t="s">
        <v>226</v>
      </c>
      <c r="B20" s="2">
        <v>6.0</v>
      </c>
      <c r="C20" s="2">
        <v>1.0</v>
      </c>
      <c r="D20" s="5">
        <f t="shared" si="2"/>
        <v>6</v>
      </c>
      <c r="E20" s="2" t="s">
        <v>145</v>
      </c>
      <c r="F20" s="12" t="s">
        <v>227</v>
      </c>
      <c r="G20" s="5"/>
      <c r="H20" s="2" t="s">
        <v>228</v>
      </c>
      <c r="I20" s="2" t="s">
        <v>63</v>
      </c>
      <c r="J20" s="2"/>
      <c r="K20" s="2">
        <v>307.0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2" t="s">
        <v>229</v>
      </c>
      <c r="B21" s="2">
        <v>2.0</v>
      </c>
      <c r="C21" s="2">
        <v>25.0</v>
      </c>
      <c r="D21" s="5">
        <f t="shared" si="2"/>
        <v>50</v>
      </c>
      <c r="E21" s="2" t="s">
        <v>145</v>
      </c>
      <c r="F21" s="12" t="s">
        <v>230</v>
      </c>
      <c r="G21" s="5"/>
      <c r="H21" s="5"/>
      <c r="I21" s="2" t="s">
        <v>63</v>
      </c>
      <c r="J21" s="14"/>
      <c r="K21" s="2">
        <v>307.0</v>
      </c>
      <c r="L21" s="2"/>
      <c r="M21" s="2"/>
      <c r="N21" s="2"/>
      <c r="O21" s="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2" t="s">
        <v>233</v>
      </c>
      <c r="B22" s="2">
        <v>20.0</v>
      </c>
      <c r="C22" s="2">
        <v>1.0</v>
      </c>
      <c r="D22" s="5">
        <f t="shared" si="2"/>
        <v>20</v>
      </c>
      <c r="E22" s="2" t="s">
        <v>180</v>
      </c>
      <c r="F22" s="5"/>
      <c r="G22" s="5"/>
      <c r="H22" s="5"/>
      <c r="I22" s="2" t="s">
        <v>63</v>
      </c>
      <c r="J22" s="2" t="s">
        <v>125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2" t="s">
        <v>234</v>
      </c>
      <c r="B23" s="2">
        <v>15.0</v>
      </c>
      <c r="C23" s="2">
        <v>2.0</v>
      </c>
      <c r="D23" s="5">
        <f t="shared" si="2"/>
        <v>30</v>
      </c>
      <c r="E23" s="2" t="s">
        <v>235</v>
      </c>
      <c r="F23" s="5"/>
      <c r="G23" s="5"/>
      <c r="H23" s="5"/>
      <c r="I23" s="2" t="s">
        <v>236</v>
      </c>
      <c r="J23" s="5"/>
      <c r="K23" s="2">
        <v>307.0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5">
      <c r="D25">
        <f>sum(D2:D23)</f>
        <v>606</v>
      </c>
    </row>
  </sheetData>
  <hyperlinks>
    <hyperlink r:id="rId1" ref="F3"/>
    <hyperlink r:id="rId2" ref="F4"/>
    <hyperlink r:id="rId3" ref="F5"/>
    <hyperlink r:id="rId4" ref="F6"/>
    <hyperlink r:id="rId5" ref="F8"/>
    <hyperlink r:id="rId6" ref="F9"/>
    <hyperlink r:id="rId7" ref="F10"/>
    <hyperlink r:id="rId8" ref="F11"/>
    <hyperlink r:id="rId9" ref="F12"/>
    <hyperlink r:id="rId10" ref="F13"/>
    <hyperlink r:id="rId11" ref="F14"/>
    <hyperlink r:id="rId12" ref="P14"/>
    <hyperlink r:id="rId13" ref="F15"/>
    <hyperlink r:id="rId14" ref="F16"/>
    <hyperlink r:id="rId15" ref="F17"/>
    <hyperlink r:id="rId16" ref="G18"/>
    <hyperlink r:id="rId17" ref="G19"/>
    <hyperlink r:id="rId18" ref="F20"/>
    <hyperlink r:id="rId19" ref="F21"/>
  </hyperlinks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3</v>
      </c>
      <c r="D1" s="1" t="s">
        <v>5</v>
      </c>
      <c r="E1" s="1" t="s">
        <v>6</v>
      </c>
      <c r="F1" s="1" t="s">
        <v>7</v>
      </c>
      <c r="G1" s="1" t="s">
        <v>29</v>
      </c>
      <c r="H1" s="1" t="s">
        <v>9</v>
      </c>
      <c r="I1" s="1" t="s">
        <v>9</v>
      </c>
      <c r="J1" s="1" t="s">
        <v>11</v>
      </c>
      <c r="K1" s="1" t="s">
        <v>15</v>
      </c>
      <c r="L1" s="1" t="s">
        <v>30</v>
      </c>
      <c r="M1" s="1" t="s">
        <v>31</v>
      </c>
    </row>
    <row r="2">
      <c r="A2" s="4" t="s">
        <v>35</v>
      </c>
      <c r="B2" s="4" t="s">
        <v>60</v>
      </c>
      <c r="C2" s="4">
        <v>2.0</v>
      </c>
      <c r="D2" s="4">
        <v>75.0</v>
      </c>
      <c r="E2" s="7">
        <f t="shared" ref="E2:E8" si="1">C2*D2</f>
        <v>150</v>
      </c>
      <c r="F2" s="4" t="s">
        <v>75</v>
      </c>
      <c r="G2" s="11" t="s">
        <v>76</v>
      </c>
      <c r="H2" s="4" t="s">
        <v>92</v>
      </c>
      <c r="I2" s="4" t="s">
        <v>93</v>
      </c>
      <c r="J2" s="4" t="s">
        <v>94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>
      <c r="A3" s="4" t="s">
        <v>35</v>
      </c>
      <c r="B3" s="4" t="s">
        <v>97</v>
      </c>
      <c r="C3" s="4">
        <v>2.0</v>
      </c>
      <c r="D3" s="4">
        <v>50.0</v>
      </c>
      <c r="E3" s="7">
        <f t="shared" si="1"/>
        <v>100</v>
      </c>
      <c r="F3" s="4" t="s">
        <v>75</v>
      </c>
      <c r="G3" s="11" t="s">
        <v>76</v>
      </c>
      <c r="H3" s="4"/>
      <c r="I3" s="4" t="s">
        <v>114</v>
      </c>
      <c r="J3" s="4" t="s">
        <v>94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>
      <c r="A4" s="2" t="s">
        <v>35</v>
      </c>
      <c r="B4" s="2" t="s">
        <v>115</v>
      </c>
      <c r="C4" s="2">
        <v>17.0</v>
      </c>
      <c r="D4" s="2">
        <v>3.0</v>
      </c>
      <c r="E4" s="5">
        <f t="shared" si="1"/>
        <v>51</v>
      </c>
      <c r="F4" s="2" t="s">
        <v>119</v>
      </c>
      <c r="G4" s="12" t="s">
        <v>120</v>
      </c>
      <c r="H4" s="2" t="s">
        <v>130</v>
      </c>
      <c r="I4" s="2" t="s">
        <v>131</v>
      </c>
      <c r="J4" s="2" t="s">
        <v>63</v>
      </c>
      <c r="K4" s="2" t="s">
        <v>125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4" t="s">
        <v>35</v>
      </c>
      <c r="B5" s="4" t="s">
        <v>132</v>
      </c>
      <c r="C5" s="4">
        <v>13.2</v>
      </c>
      <c r="D5" s="4">
        <v>10.0</v>
      </c>
      <c r="E5" s="7">
        <f t="shared" si="1"/>
        <v>132</v>
      </c>
      <c r="F5" s="4" t="s">
        <v>133</v>
      </c>
      <c r="G5" s="11" t="s">
        <v>134</v>
      </c>
      <c r="H5" s="4" t="s">
        <v>135</v>
      </c>
      <c r="I5" s="7"/>
      <c r="J5" s="4" t="s">
        <v>94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A6" s="4" t="s">
        <v>35</v>
      </c>
      <c r="B6" s="4" t="s">
        <v>137</v>
      </c>
      <c r="C6" s="4">
        <v>2.95</v>
      </c>
      <c r="D6" s="4">
        <v>20.0</v>
      </c>
      <c r="E6" s="7">
        <f t="shared" si="1"/>
        <v>59</v>
      </c>
      <c r="F6" s="4" t="s">
        <v>133</v>
      </c>
      <c r="G6" s="11" t="s">
        <v>134</v>
      </c>
      <c r="H6" s="4"/>
      <c r="I6" s="7"/>
      <c r="J6" s="4" t="s">
        <v>94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>
      <c r="A7" s="4" t="s">
        <v>35</v>
      </c>
      <c r="B7" s="4" t="s">
        <v>139</v>
      </c>
      <c r="C7" s="4">
        <v>5.99</v>
      </c>
      <c r="D7" s="4">
        <v>5.0</v>
      </c>
      <c r="E7" s="7">
        <f t="shared" si="1"/>
        <v>29.95</v>
      </c>
      <c r="F7" s="4" t="s">
        <v>141</v>
      </c>
      <c r="G7" s="11" t="s">
        <v>142</v>
      </c>
      <c r="H7" s="4" t="s">
        <v>147</v>
      </c>
      <c r="I7" s="7"/>
      <c r="J7" s="4" t="s">
        <v>63</v>
      </c>
      <c r="K7" s="2" t="s">
        <v>125</v>
      </c>
      <c r="L7" s="7"/>
      <c r="M7" s="4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2" t="s">
        <v>35</v>
      </c>
      <c r="B8" s="2" t="s">
        <v>148</v>
      </c>
      <c r="C8" s="2">
        <v>1.0</v>
      </c>
      <c r="D8" s="2">
        <v>45.0</v>
      </c>
      <c r="E8" s="5">
        <f t="shared" si="1"/>
        <v>45</v>
      </c>
      <c r="F8" s="2" t="s">
        <v>141</v>
      </c>
      <c r="G8" s="12" t="s">
        <v>149</v>
      </c>
      <c r="H8" s="2" t="s">
        <v>154</v>
      </c>
      <c r="I8" s="2"/>
      <c r="J8" s="2" t="s">
        <v>63</v>
      </c>
      <c r="K8" s="2">
        <v>307.0</v>
      </c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E9">
        <f>sum(E2:E7)</f>
        <v>521.95</v>
      </c>
    </row>
    <row r="10">
      <c r="A10" s="15" t="s">
        <v>101</v>
      </c>
      <c r="B10" s="15" t="s">
        <v>60</v>
      </c>
      <c r="C10" s="15">
        <v>2.0</v>
      </c>
      <c r="D10" s="15">
        <v>75.0</v>
      </c>
      <c r="E10" s="16">
        <f t="shared" ref="E10:E16" si="2">C10*D10</f>
        <v>150</v>
      </c>
      <c r="F10" s="15" t="s">
        <v>75</v>
      </c>
      <c r="G10" s="17" t="s">
        <v>76</v>
      </c>
      <c r="H10" s="16"/>
      <c r="I10" s="16"/>
      <c r="J10" s="15" t="s">
        <v>94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>
      <c r="A11" s="15" t="s">
        <v>101</v>
      </c>
      <c r="B11" s="15" t="s">
        <v>97</v>
      </c>
      <c r="C11" s="15">
        <v>2.0</v>
      </c>
      <c r="D11" s="15">
        <v>50.0</v>
      </c>
      <c r="E11" s="16">
        <f t="shared" si="2"/>
        <v>100</v>
      </c>
      <c r="F11" s="15" t="s">
        <v>75</v>
      </c>
      <c r="G11" s="17" t="s">
        <v>76</v>
      </c>
      <c r="H11" s="16"/>
      <c r="I11" s="16"/>
      <c r="J11" s="15" t="s">
        <v>94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>
      <c r="A12" s="2" t="s">
        <v>101</v>
      </c>
      <c r="B12" s="2" t="s">
        <v>115</v>
      </c>
      <c r="C12" s="2">
        <v>17.0</v>
      </c>
      <c r="D12" s="2">
        <v>4.0</v>
      </c>
      <c r="E12" s="5">
        <f t="shared" si="2"/>
        <v>68</v>
      </c>
      <c r="F12" s="2" t="s">
        <v>119</v>
      </c>
      <c r="G12" s="12" t="s">
        <v>120</v>
      </c>
      <c r="H12" s="5"/>
      <c r="I12" s="5"/>
      <c r="J12" s="2" t="s">
        <v>63</v>
      </c>
      <c r="K12" s="2" t="s">
        <v>125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15" t="s">
        <v>101</v>
      </c>
      <c r="B13" s="15" t="s">
        <v>132</v>
      </c>
      <c r="C13" s="15">
        <v>13.2</v>
      </c>
      <c r="D13" s="15">
        <v>10.0</v>
      </c>
      <c r="E13" s="16">
        <f t="shared" si="2"/>
        <v>132</v>
      </c>
      <c r="F13" s="15" t="s">
        <v>133</v>
      </c>
      <c r="G13" s="17" t="s">
        <v>134</v>
      </c>
      <c r="H13" s="16"/>
      <c r="I13" s="16"/>
      <c r="J13" s="15" t="s">
        <v>94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>
      <c r="A14" s="15" t="s">
        <v>101</v>
      </c>
      <c r="B14" s="15" t="s">
        <v>137</v>
      </c>
      <c r="C14" s="15">
        <v>2.95</v>
      </c>
      <c r="D14" s="15">
        <v>20.0</v>
      </c>
      <c r="E14" s="16">
        <f t="shared" si="2"/>
        <v>59</v>
      </c>
      <c r="F14" s="15" t="s">
        <v>133</v>
      </c>
      <c r="G14" s="17" t="s">
        <v>134</v>
      </c>
      <c r="H14" s="16"/>
      <c r="I14" s="16"/>
      <c r="J14" s="15" t="s">
        <v>94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>
      <c r="A15" s="4" t="s">
        <v>101</v>
      </c>
      <c r="B15" s="4" t="s">
        <v>172</v>
      </c>
      <c r="C15" s="4">
        <v>1.79</v>
      </c>
      <c r="D15" s="4">
        <v>3.0</v>
      </c>
      <c r="E15" s="7">
        <f t="shared" si="2"/>
        <v>5.37</v>
      </c>
      <c r="F15" s="4" t="s">
        <v>141</v>
      </c>
      <c r="G15" s="11" t="s">
        <v>173</v>
      </c>
      <c r="H15" s="4" t="s">
        <v>175</v>
      </c>
      <c r="I15" s="7"/>
      <c r="J15" s="4" t="s">
        <v>63</v>
      </c>
      <c r="K15" s="4" t="s">
        <v>125</v>
      </c>
      <c r="L15" s="4"/>
      <c r="M15" s="4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2" t="s">
        <v>101</v>
      </c>
      <c r="B16" s="2" t="s">
        <v>176</v>
      </c>
      <c r="C16" s="2">
        <v>3.99</v>
      </c>
      <c r="D16" s="2">
        <v>14.0</v>
      </c>
      <c r="E16" s="5">
        <f t="shared" si="2"/>
        <v>55.86</v>
      </c>
      <c r="F16" s="2" t="s">
        <v>141</v>
      </c>
      <c r="G16" s="12" t="s">
        <v>177</v>
      </c>
      <c r="H16" s="2" t="s">
        <v>183</v>
      </c>
      <c r="I16" s="5"/>
      <c r="J16" s="2" t="s">
        <v>63</v>
      </c>
      <c r="K16" s="2">
        <v>307.0</v>
      </c>
      <c r="L16" s="2"/>
      <c r="M16" s="2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E17">
        <f>sum(E10:E15)</f>
        <v>514.37</v>
      </c>
    </row>
    <row r="18">
      <c r="A18" s="15" t="s">
        <v>121</v>
      </c>
      <c r="B18" s="15" t="s">
        <v>60</v>
      </c>
      <c r="C18" s="15">
        <v>2.0</v>
      </c>
      <c r="D18" s="15">
        <v>50.0</v>
      </c>
      <c r="E18" s="16">
        <f t="shared" ref="E18:E24" si="3">C18*D18</f>
        <v>100</v>
      </c>
      <c r="F18" s="15" t="s">
        <v>75</v>
      </c>
      <c r="G18" s="17" t="s">
        <v>76</v>
      </c>
      <c r="H18" s="16"/>
      <c r="I18" s="16"/>
      <c r="J18" s="15" t="s">
        <v>94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>
      <c r="A19" s="15" t="s">
        <v>121</v>
      </c>
      <c r="B19" s="15" t="s">
        <v>97</v>
      </c>
      <c r="C19" s="15">
        <v>2.0</v>
      </c>
      <c r="D19" s="15">
        <v>35.0</v>
      </c>
      <c r="E19" s="16">
        <f t="shared" si="3"/>
        <v>70</v>
      </c>
      <c r="F19" s="15" t="s">
        <v>75</v>
      </c>
      <c r="G19" s="17" t="s">
        <v>76</v>
      </c>
      <c r="H19" s="16"/>
      <c r="I19" s="16"/>
      <c r="J19" s="15" t="s">
        <v>94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>
      <c r="A20" s="2" t="s">
        <v>121</v>
      </c>
      <c r="B20" s="2" t="s">
        <v>115</v>
      </c>
      <c r="C20" s="2">
        <v>17.0</v>
      </c>
      <c r="D20" s="2">
        <v>3.0</v>
      </c>
      <c r="E20" s="5">
        <f t="shared" si="3"/>
        <v>51</v>
      </c>
      <c r="F20" s="2" t="s">
        <v>119</v>
      </c>
      <c r="G20" s="12" t="s">
        <v>120</v>
      </c>
      <c r="H20" s="5"/>
      <c r="I20" s="5"/>
      <c r="J20" s="2" t="s">
        <v>63</v>
      </c>
      <c r="K20" s="2" t="s">
        <v>125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15" t="s">
        <v>121</v>
      </c>
      <c r="B21" s="15" t="s">
        <v>132</v>
      </c>
      <c r="C21" s="15">
        <v>13.2</v>
      </c>
      <c r="D21" s="15">
        <v>7.0</v>
      </c>
      <c r="E21" s="16">
        <f t="shared" si="3"/>
        <v>92.4</v>
      </c>
      <c r="F21" s="15" t="s">
        <v>133</v>
      </c>
      <c r="G21" s="17" t="s">
        <v>134</v>
      </c>
      <c r="H21" s="16"/>
      <c r="I21" s="15" t="s">
        <v>212</v>
      </c>
      <c r="J21" s="15" t="s">
        <v>94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>
      <c r="A22" s="15" t="s">
        <v>121</v>
      </c>
      <c r="B22" s="15" t="s">
        <v>137</v>
      </c>
      <c r="C22" s="15">
        <v>2.95</v>
      </c>
      <c r="D22" s="15">
        <v>14.0</v>
      </c>
      <c r="E22" s="16">
        <f t="shared" si="3"/>
        <v>41.3</v>
      </c>
      <c r="F22" s="15" t="s">
        <v>133</v>
      </c>
      <c r="G22" s="17" t="s">
        <v>134</v>
      </c>
      <c r="H22" s="16"/>
      <c r="I22" s="16"/>
      <c r="J22" s="15" t="s">
        <v>94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>
      <c r="A23" s="4" t="s">
        <v>121</v>
      </c>
      <c r="B23" s="4" t="s">
        <v>139</v>
      </c>
      <c r="C23" s="4">
        <v>5.99</v>
      </c>
      <c r="D23" s="4">
        <v>3.0</v>
      </c>
      <c r="E23" s="7">
        <f t="shared" si="3"/>
        <v>17.97</v>
      </c>
      <c r="F23" s="4" t="s">
        <v>141</v>
      </c>
      <c r="G23" s="11" t="s">
        <v>142</v>
      </c>
      <c r="H23" s="4" t="s">
        <v>147</v>
      </c>
      <c r="I23" s="7"/>
      <c r="J23" s="4" t="s">
        <v>63</v>
      </c>
      <c r="K23" s="2" t="s">
        <v>125</v>
      </c>
      <c r="L23" s="7"/>
      <c r="M23" s="4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>
      <c r="A24" s="4" t="s">
        <v>121</v>
      </c>
      <c r="B24" s="4" t="s">
        <v>172</v>
      </c>
      <c r="C24" s="4">
        <v>1.79</v>
      </c>
      <c r="D24" s="4">
        <v>2.0</v>
      </c>
      <c r="E24" s="7">
        <f t="shared" si="3"/>
        <v>3.58</v>
      </c>
      <c r="F24" s="4" t="s">
        <v>141</v>
      </c>
      <c r="G24" s="11" t="s">
        <v>173</v>
      </c>
      <c r="H24" s="7"/>
      <c r="I24" s="7"/>
      <c r="J24" s="4" t="s">
        <v>63</v>
      </c>
      <c r="K24" s="2" t="s">
        <v>125</v>
      </c>
      <c r="L24" s="4"/>
      <c r="M24" s="4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>
      <c r="E25">
        <f>sum(E18:E24)</f>
        <v>376.25</v>
      </c>
    </row>
    <row r="27">
      <c r="D27" s="1" t="s">
        <v>231</v>
      </c>
      <c r="E27">
        <f>sum(E9,E17,E25)</f>
        <v>1412.57</v>
      </c>
    </row>
    <row r="28">
      <c r="D28" s="1" t="s">
        <v>232</v>
      </c>
      <c r="E28">
        <f>E2+E10+E18</f>
        <v>400</v>
      </c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  <hyperlink r:id="rId8" ref="G10"/>
    <hyperlink r:id="rId9" ref="G11"/>
    <hyperlink r:id="rId10" ref="G12"/>
    <hyperlink r:id="rId11" ref="G13"/>
    <hyperlink r:id="rId12" ref="G14"/>
    <hyperlink r:id="rId13" ref="G15"/>
    <hyperlink r:id="rId14" ref="G16"/>
    <hyperlink r:id="rId15" ref="G18"/>
    <hyperlink r:id="rId16" ref="G19"/>
    <hyperlink r:id="rId17" ref="G20"/>
    <hyperlink r:id="rId18" ref="G21"/>
    <hyperlink r:id="rId19" ref="G22"/>
    <hyperlink r:id="rId20" ref="G23"/>
    <hyperlink r:id="rId21" ref="G24"/>
  </hyperlinks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0.0"/>
    <col customWidth="1" min="6" max="6" width="30.29"/>
    <col customWidth="1" min="8" max="8" width="35.71"/>
  </cols>
  <sheetData>
    <row r="1">
      <c r="A1" s="1" t="s">
        <v>0</v>
      </c>
      <c r="B1" s="1" t="s">
        <v>1</v>
      </c>
      <c r="C1" s="1" t="s">
        <v>3</v>
      </c>
      <c r="D1" s="1" t="s">
        <v>5</v>
      </c>
      <c r="E1" s="1" t="s">
        <v>6</v>
      </c>
      <c r="F1" s="1" t="s">
        <v>7</v>
      </c>
      <c r="H1" s="1" t="s">
        <v>29</v>
      </c>
      <c r="I1" s="1" t="s">
        <v>11</v>
      </c>
      <c r="J1" s="1" t="s">
        <v>15</v>
      </c>
      <c r="K1" s="1" t="s">
        <v>164</v>
      </c>
    </row>
    <row r="2">
      <c r="A2" s="15" t="s">
        <v>35</v>
      </c>
      <c r="B2" s="15" t="s">
        <v>60</v>
      </c>
      <c r="C2" s="15">
        <v>2.0</v>
      </c>
      <c r="D2" s="15">
        <v>150.0</v>
      </c>
      <c r="E2" s="16">
        <f t="shared" ref="E2:E10" si="1">C2*D2</f>
        <v>300</v>
      </c>
      <c r="F2" s="15" t="s">
        <v>169</v>
      </c>
      <c r="G2" s="16"/>
      <c r="H2" s="17" t="s">
        <v>76</v>
      </c>
      <c r="I2" s="15" t="s">
        <v>94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>
      <c r="A3" s="15" t="s">
        <v>35</v>
      </c>
      <c r="B3" s="15" t="s">
        <v>97</v>
      </c>
      <c r="C3" s="15">
        <v>2.0</v>
      </c>
      <c r="D3" s="15">
        <v>75.0</v>
      </c>
      <c r="E3" s="16">
        <f t="shared" si="1"/>
        <v>150</v>
      </c>
      <c r="F3" s="15" t="s">
        <v>169</v>
      </c>
      <c r="G3" s="15"/>
      <c r="H3" s="17" t="s">
        <v>76</v>
      </c>
      <c r="I3" s="15" t="s">
        <v>94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>
      <c r="A4" s="2" t="s">
        <v>35</v>
      </c>
      <c r="B4" s="2" t="s">
        <v>178</v>
      </c>
      <c r="C4" s="2">
        <v>16.0</v>
      </c>
      <c r="D4" s="2">
        <v>5.0</v>
      </c>
      <c r="E4" s="5">
        <f t="shared" si="1"/>
        <v>80</v>
      </c>
      <c r="F4" s="2" t="s">
        <v>180</v>
      </c>
      <c r="G4" s="2" t="s">
        <v>181</v>
      </c>
      <c r="H4" s="12" t="s">
        <v>182</v>
      </c>
      <c r="I4" s="2" t="s">
        <v>63</v>
      </c>
      <c r="J4" s="2" t="s">
        <v>125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15" t="s">
        <v>35</v>
      </c>
      <c r="B5" s="15" t="s">
        <v>189</v>
      </c>
      <c r="C5" s="15">
        <v>95.0</v>
      </c>
      <c r="D5" s="15">
        <v>2.0</v>
      </c>
      <c r="E5" s="16">
        <f t="shared" si="1"/>
        <v>190</v>
      </c>
      <c r="F5" s="15" t="s">
        <v>192</v>
      </c>
      <c r="G5" s="15" t="s">
        <v>193</v>
      </c>
      <c r="H5" s="17" t="s">
        <v>195</v>
      </c>
      <c r="I5" s="15" t="s">
        <v>196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>
      <c r="A6" s="1" t="s">
        <v>35</v>
      </c>
      <c r="B6" s="1" t="s">
        <v>197</v>
      </c>
      <c r="C6" s="1">
        <v>5.99</v>
      </c>
      <c r="D6" s="1">
        <v>4.0</v>
      </c>
      <c r="E6">
        <f t="shared" si="1"/>
        <v>23.96</v>
      </c>
      <c r="F6" s="1" t="s">
        <v>62</v>
      </c>
      <c r="H6" s="18" t="s">
        <v>198</v>
      </c>
      <c r="I6" s="1"/>
      <c r="K6" s="1" t="s">
        <v>202</v>
      </c>
      <c r="M6" s="1" t="s">
        <v>203</v>
      </c>
    </row>
    <row r="7">
      <c r="A7" s="15" t="s">
        <v>35</v>
      </c>
      <c r="B7" s="15" t="s">
        <v>204</v>
      </c>
      <c r="C7" s="15">
        <v>40.0</v>
      </c>
      <c r="D7" s="15">
        <v>1.0</v>
      </c>
      <c r="E7" s="16">
        <f t="shared" si="1"/>
        <v>40</v>
      </c>
      <c r="F7" s="15" t="s">
        <v>192</v>
      </c>
      <c r="G7" s="15" t="s">
        <v>205</v>
      </c>
      <c r="H7" s="17" t="s">
        <v>206</v>
      </c>
      <c r="I7" s="15" t="s">
        <v>196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>
      <c r="A8" s="15" t="s">
        <v>35</v>
      </c>
      <c r="B8" s="15" t="s">
        <v>209</v>
      </c>
      <c r="C8" s="15">
        <v>40.0</v>
      </c>
      <c r="D8" s="15">
        <v>2.0</v>
      </c>
      <c r="E8" s="16">
        <f t="shared" si="1"/>
        <v>80</v>
      </c>
      <c r="F8" s="15" t="s">
        <v>192</v>
      </c>
      <c r="G8" s="15" t="s">
        <v>210</v>
      </c>
      <c r="H8" s="17" t="s">
        <v>211</v>
      </c>
      <c r="I8" s="15" t="s">
        <v>196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>
      <c r="A9" s="15" t="s">
        <v>35</v>
      </c>
      <c r="B9" s="15" t="s">
        <v>213</v>
      </c>
      <c r="C9" s="15">
        <v>35.0</v>
      </c>
      <c r="D9" s="15">
        <v>2.0</v>
      </c>
      <c r="E9" s="16">
        <f t="shared" si="1"/>
        <v>70</v>
      </c>
      <c r="F9" s="15" t="s">
        <v>192</v>
      </c>
      <c r="G9" s="15" t="s">
        <v>215</v>
      </c>
      <c r="H9" s="17" t="s">
        <v>216</v>
      </c>
      <c r="I9" s="15" t="s">
        <v>196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>
      <c r="A10" s="15" t="s">
        <v>35</v>
      </c>
      <c r="B10" s="15" t="s">
        <v>220</v>
      </c>
      <c r="C10" s="15">
        <v>40.0</v>
      </c>
      <c r="D10" s="15">
        <v>1.0</v>
      </c>
      <c r="E10" s="16">
        <f t="shared" si="1"/>
        <v>40</v>
      </c>
      <c r="F10" s="15" t="s">
        <v>192</v>
      </c>
      <c r="G10" s="15" t="s">
        <v>221</v>
      </c>
      <c r="H10" s="17" t="s">
        <v>222</v>
      </c>
      <c r="I10" s="15" t="s">
        <v>196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>
      <c r="E11">
        <f>sum(E2:E10)</f>
        <v>973.96</v>
      </c>
    </row>
    <row r="12">
      <c r="A12" s="15" t="s">
        <v>225</v>
      </c>
      <c r="B12" s="15" t="s">
        <v>60</v>
      </c>
      <c r="C12" s="15">
        <v>2.0</v>
      </c>
      <c r="D12" s="15">
        <v>150.0</v>
      </c>
      <c r="E12" s="16">
        <f t="shared" ref="E12:E19" si="2">C12*D12</f>
        <v>300</v>
      </c>
      <c r="F12" s="15" t="s">
        <v>75</v>
      </c>
      <c r="G12" s="16"/>
      <c r="H12" s="17" t="s">
        <v>76</v>
      </c>
      <c r="I12" s="15" t="s">
        <v>94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>
      <c r="A13" s="15" t="s">
        <v>225</v>
      </c>
      <c r="B13" s="15" t="s">
        <v>97</v>
      </c>
      <c r="C13" s="15">
        <v>2.0</v>
      </c>
      <c r="D13" s="15">
        <v>75.0</v>
      </c>
      <c r="E13" s="16">
        <f t="shared" si="2"/>
        <v>150</v>
      </c>
      <c r="F13" s="15" t="s">
        <v>75</v>
      </c>
      <c r="G13" s="15"/>
      <c r="H13" s="17" t="s">
        <v>76</v>
      </c>
      <c r="I13" s="15" t="s">
        <v>94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>
      <c r="A14" s="2" t="s">
        <v>225</v>
      </c>
      <c r="B14" s="2" t="s">
        <v>178</v>
      </c>
      <c r="C14" s="2">
        <v>16.0</v>
      </c>
      <c r="D14" s="2">
        <v>5.0</v>
      </c>
      <c r="E14" s="5">
        <f t="shared" si="2"/>
        <v>80</v>
      </c>
      <c r="F14" s="2" t="s">
        <v>180</v>
      </c>
      <c r="G14" s="2" t="s">
        <v>181</v>
      </c>
      <c r="H14" s="12" t="s">
        <v>182</v>
      </c>
      <c r="I14" s="2" t="s">
        <v>63</v>
      </c>
      <c r="J14" s="2" t="s">
        <v>125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4" t="s">
        <v>225</v>
      </c>
      <c r="B15" s="4" t="s">
        <v>139</v>
      </c>
      <c r="C15" s="4">
        <v>5.99</v>
      </c>
      <c r="D15" s="4">
        <v>5.0</v>
      </c>
      <c r="E15" s="7">
        <f t="shared" si="2"/>
        <v>29.95</v>
      </c>
      <c r="F15" s="4" t="s">
        <v>141</v>
      </c>
      <c r="G15" s="4" t="s">
        <v>147</v>
      </c>
      <c r="H15" s="11" t="s">
        <v>142</v>
      </c>
      <c r="I15" s="4" t="s">
        <v>63</v>
      </c>
      <c r="J15" s="4" t="s">
        <v>125</v>
      </c>
      <c r="K15" s="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2" t="s">
        <v>225</v>
      </c>
      <c r="B16" s="2" t="s">
        <v>237</v>
      </c>
      <c r="C16" s="2">
        <v>5.99</v>
      </c>
      <c r="D16" s="2">
        <v>7.0</v>
      </c>
      <c r="E16" s="5">
        <f t="shared" si="2"/>
        <v>41.93</v>
      </c>
      <c r="F16" s="2" t="s">
        <v>141</v>
      </c>
      <c r="G16" s="2" t="s">
        <v>238</v>
      </c>
      <c r="H16" s="12" t="s">
        <v>239</v>
      </c>
      <c r="I16" s="2" t="s">
        <v>63</v>
      </c>
      <c r="J16" s="2">
        <v>307.0</v>
      </c>
      <c r="K16" s="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15" t="s">
        <v>225</v>
      </c>
      <c r="B17" s="15" t="s">
        <v>240</v>
      </c>
      <c r="C17" s="15">
        <v>65.0</v>
      </c>
      <c r="D17" s="15">
        <v>3.0</v>
      </c>
      <c r="E17" s="16">
        <f t="shared" si="2"/>
        <v>195</v>
      </c>
      <c r="F17" s="15" t="s">
        <v>192</v>
      </c>
      <c r="G17" s="15" t="s">
        <v>241</v>
      </c>
      <c r="H17" s="17" t="s">
        <v>242</v>
      </c>
      <c r="I17" s="15" t="s">
        <v>196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>
      <c r="A18" s="2" t="s">
        <v>225</v>
      </c>
      <c r="B18" s="2" t="s">
        <v>243</v>
      </c>
      <c r="C18" s="2">
        <v>35.0</v>
      </c>
      <c r="D18" s="2">
        <v>1.0</v>
      </c>
      <c r="E18" s="5">
        <f t="shared" si="2"/>
        <v>35</v>
      </c>
      <c r="F18" s="2" t="s">
        <v>180</v>
      </c>
      <c r="G18" s="2" t="s">
        <v>244</v>
      </c>
      <c r="H18" s="12" t="s">
        <v>245</v>
      </c>
      <c r="I18" s="2" t="s">
        <v>63</v>
      </c>
      <c r="J18" s="2" t="s">
        <v>125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2" t="s">
        <v>225</v>
      </c>
      <c r="B19" s="2" t="s">
        <v>246</v>
      </c>
      <c r="C19" s="2">
        <v>48.38</v>
      </c>
      <c r="D19" s="2">
        <v>1.0</v>
      </c>
      <c r="E19" s="5">
        <f t="shared" si="2"/>
        <v>48.38</v>
      </c>
      <c r="F19" s="2" t="s">
        <v>180</v>
      </c>
      <c r="G19" s="2" t="s">
        <v>247</v>
      </c>
      <c r="H19" s="12" t="s">
        <v>248</v>
      </c>
      <c r="I19" s="2" t="s">
        <v>63</v>
      </c>
      <c r="J19" s="2" t="s">
        <v>125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E20">
        <f>sum(E12:E19)</f>
        <v>880.26</v>
      </c>
    </row>
    <row r="21">
      <c r="A21" s="15" t="s">
        <v>249</v>
      </c>
      <c r="B21" s="15" t="s">
        <v>60</v>
      </c>
      <c r="C21" s="15">
        <v>2.0</v>
      </c>
      <c r="D21" s="15">
        <v>150.0</v>
      </c>
      <c r="E21" s="16">
        <f t="shared" ref="E21:E27" si="3">C21*D21</f>
        <v>300</v>
      </c>
      <c r="F21" s="15" t="s">
        <v>75</v>
      </c>
      <c r="G21" s="16"/>
      <c r="H21" s="17" t="s">
        <v>76</v>
      </c>
      <c r="I21" s="15" t="s">
        <v>94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>
      <c r="A22" s="15" t="s">
        <v>249</v>
      </c>
      <c r="B22" s="15" t="s">
        <v>97</v>
      </c>
      <c r="C22" s="15">
        <v>2.0</v>
      </c>
      <c r="D22" s="15">
        <v>75.0</v>
      </c>
      <c r="E22" s="16">
        <f t="shared" si="3"/>
        <v>150</v>
      </c>
      <c r="F22" s="15" t="s">
        <v>75</v>
      </c>
      <c r="G22" s="15"/>
      <c r="H22" s="17" t="s">
        <v>76</v>
      </c>
      <c r="I22" s="15" t="s">
        <v>94</v>
      </c>
      <c r="J22" s="15"/>
      <c r="K22" s="15"/>
      <c r="L22" s="15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>
      <c r="A23" s="2" t="s">
        <v>249</v>
      </c>
      <c r="B23" s="2" t="s">
        <v>178</v>
      </c>
      <c r="C23" s="2">
        <v>16.0</v>
      </c>
      <c r="D23" s="2">
        <v>5.0</v>
      </c>
      <c r="E23" s="5">
        <f t="shared" si="3"/>
        <v>80</v>
      </c>
      <c r="F23" s="2" t="s">
        <v>180</v>
      </c>
      <c r="G23" s="2" t="s">
        <v>181</v>
      </c>
      <c r="H23" s="12" t="s">
        <v>182</v>
      </c>
      <c r="I23" s="2" t="s">
        <v>63</v>
      </c>
      <c r="J23" s="2" t="s">
        <v>125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15" t="s">
        <v>249</v>
      </c>
      <c r="B24" s="15" t="s">
        <v>250</v>
      </c>
      <c r="C24" s="15">
        <v>135.0</v>
      </c>
      <c r="D24" s="15">
        <v>1.0</v>
      </c>
      <c r="E24" s="16">
        <f t="shared" si="3"/>
        <v>135</v>
      </c>
      <c r="F24" s="15" t="s">
        <v>251</v>
      </c>
      <c r="G24" s="15" t="s">
        <v>252</v>
      </c>
      <c r="H24" s="17" t="s">
        <v>253</v>
      </c>
      <c r="I24" s="15" t="s">
        <v>254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>
      <c r="A25" s="15" t="s">
        <v>249</v>
      </c>
      <c r="B25" s="15" t="s">
        <v>255</v>
      </c>
      <c r="C25" s="15">
        <v>135.0</v>
      </c>
      <c r="D25" s="15">
        <v>2.0</v>
      </c>
      <c r="E25" s="16">
        <f t="shared" si="3"/>
        <v>270</v>
      </c>
      <c r="F25" s="15" t="s">
        <v>251</v>
      </c>
      <c r="G25" s="15" t="s">
        <v>252</v>
      </c>
      <c r="H25" s="17" t="s">
        <v>253</v>
      </c>
      <c r="I25" s="15" t="s">
        <v>254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>
      <c r="A26" s="15" t="s">
        <v>249</v>
      </c>
      <c r="B26" s="15" t="s">
        <v>256</v>
      </c>
      <c r="C26" s="15">
        <v>160.0</v>
      </c>
      <c r="D26" s="15">
        <v>1.0</v>
      </c>
      <c r="E26" s="16">
        <f t="shared" si="3"/>
        <v>160</v>
      </c>
      <c r="F26" s="15" t="s">
        <v>251</v>
      </c>
      <c r="G26" s="15" t="s">
        <v>252</v>
      </c>
      <c r="H26" s="17" t="s">
        <v>253</v>
      </c>
      <c r="I26" s="15" t="s">
        <v>254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>
      <c r="A27" s="15" t="s">
        <v>249</v>
      </c>
      <c r="B27" s="15" t="s">
        <v>257</v>
      </c>
      <c r="C27" s="15">
        <v>80.0</v>
      </c>
      <c r="D27" s="15">
        <v>2.0</v>
      </c>
      <c r="E27" s="16">
        <f t="shared" si="3"/>
        <v>160</v>
      </c>
      <c r="F27" s="15" t="s">
        <v>192</v>
      </c>
      <c r="G27" s="15" t="s">
        <v>258</v>
      </c>
      <c r="H27" s="17" t="s">
        <v>259</v>
      </c>
      <c r="I27" s="15" t="s">
        <v>196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>
      <c r="E28">
        <f>sum(E21:E27)</f>
        <v>1255</v>
      </c>
    </row>
    <row r="29">
      <c r="A29" s="15" t="s">
        <v>121</v>
      </c>
      <c r="B29" s="15" t="s">
        <v>60</v>
      </c>
      <c r="C29" s="15">
        <v>2.0</v>
      </c>
      <c r="D29" s="15">
        <v>100.0</v>
      </c>
      <c r="E29" s="16">
        <f t="shared" ref="E29:E34" si="4">C29*D29</f>
        <v>200</v>
      </c>
      <c r="F29" s="15" t="s">
        <v>75</v>
      </c>
      <c r="G29" s="16"/>
      <c r="H29" s="16"/>
      <c r="I29" s="15" t="s">
        <v>94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>
      <c r="A30" s="15" t="s">
        <v>121</v>
      </c>
      <c r="B30" s="15" t="s">
        <v>97</v>
      </c>
      <c r="C30" s="15">
        <v>2.0</v>
      </c>
      <c r="D30" s="15">
        <v>50.0</v>
      </c>
      <c r="E30" s="16">
        <f t="shared" si="4"/>
        <v>100</v>
      </c>
      <c r="F30" s="15" t="s">
        <v>75</v>
      </c>
      <c r="G30" s="15"/>
      <c r="H30" s="15"/>
      <c r="I30" s="15" t="s">
        <v>94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>
      <c r="A31" s="2" t="s">
        <v>121</v>
      </c>
      <c r="B31" s="2" t="s">
        <v>178</v>
      </c>
      <c r="C31" s="2">
        <v>16.0</v>
      </c>
      <c r="D31" s="2">
        <v>3.0</v>
      </c>
      <c r="E31" s="5">
        <f t="shared" si="4"/>
        <v>48</v>
      </c>
      <c r="F31" s="2" t="s">
        <v>180</v>
      </c>
      <c r="G31" s="2" t="s">
        <v>181</v>
      </c>
      <c r="H31" s="12" t="s">
        <v>182</v>
      </c>
      <c r="I31" s="2" t="s">
        <v>63</v>
      </c>
      <c r="J31" s="2" t="s">
        <v>125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4" t="s">
        <v>121</v>
      </c>
      <c r="B32" s="4" t="s">
        <v>139</v>
      </c>
      <c r="C32" s="4">
        <v>5.99</v>
      </c>
      <c r="D32" s="4">
        <v>3.0</v>
      </c>
      <c r="E32" s="7">
        <f t="shared" si="4"/>
        <v>17.97</v>
      </c>
      <c r="F32" s="4" t="s">
        <v>141</v>
      </c>
      <c r="G32" s="4" t="s">
        <v>147</v>
      </c>
      <c r="H32" s="11" t="s">
        <v>142</v>
      </c>
      <c r="I32" s="4" t="s">
        <v>63</v>
      </c>
      <c r="J32" s="2" t="s">
        <v>125</v>
      </c>
      <c r="K32" s="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>
      <c r="A33" s="2" t="s">
        <v>121</v>
      </c>
      <c r="B33" s="2" t="s">
        <v>237</v>
      </c>
      <c r="C33" s="2">
        <v>5.99</v>
      </c>
      <c r="D33" s="2">
        <v>5.0</v>
      </c>
      <c r="E33" s="5">
        <f t="shared" si="4"/>
        <v>29.95</v>
      </c>
      <c r="F33" s="2" t="s">
        <v>141</v>
      </c>
      <c r="G33" s="2" t="s">
        <v>238</v>
      </c>
      <c r="H33" s="12" t="s">
        <v>239</v>
      </c>
      <c r="I33" s="2" t="s">
        <v>63</v>
      </c>
      <c r="J33" s="2">
        <v>307.0</v>
      </c>
      <c r="K33" s="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15" t="s">
        <v>121</v>
      </c>
      <c r="B34" s="15" t="s">
        <v>260</v>
      </c>
      <c r="C34" s="15">
        <v>65.0</v>
      </c>
      <c r="D34" s="15">
        <v>3.0</v>
      </c>
      <c r="E34" s="16">
        <f t="shared" si="4"/>
        <v>195</v>
      </c>
      <c r="F34" s="15" t="s">
        <v>192</v>
      </c>
      <c r="G34" s="15" t="s">
        <v>241</v>
      </c>
      <c r="H34" s="17" t="s">
        <v>242</v>
      </c>
      <c r="I34" s="15" t="s">
        <v>196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>
      <c r="A35" s="1"/>
      <c r="B35" s="1"/>
      <c r="C35" s="1"/>
      <c r="D35" s="1"/>
      <c r="F35" s="1"/>
      <c r="G35" s="1"/>
      <c r="H35" s="1"/>
    </row>
    <row r="36">
      <c r="A36" s="2" t="s">
        <v>261</v>
      </c>
      <c r="B36" s="2" t="s">
        <v>262</v>
      </c>
      <c r="C36" s="2">
        <v>41.5</v>
      </c>
      <c r="D36" s="2">
        <v>5.0</v>
      </c>
      <c r="E36" s="5">
        <f t="shared" ref="E36:E37" si="5">C36*D36</f>
        <v>207.5</v>
      </c>
      <c r="F36" s="2" t="s">
        <v>180</v>
      </c>
      <c r="G36" s="2" t="s">
        <v>263</v>
      </c>
      <c r="H36" s="12" t="s">
        <v>264</v>
      </c>
      <c r="I36" s="2" t="s">
        <v>63</v>
      </c>
      <c r="J36" s="2" t="s">
        <v>125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2" t="s">
        <v>261</v>
      </c>
      <c r="B37" s="2" t="s">
        <v>265</v>
      </c>
      <c r="C37" s="2">
        <v>41.5</v>
      </c>
      <c r="D37" s="2">
        <v>2.0</v>
      </c>
      <c r="E37" s="5">
        <f t="shared" si="5"/>
        <v>83</v>
      </c>
      <c r="F37" s="2" t="s">
        <v>180</v>
      </c>
      <c r="G37" s="2" t="s">
        <v>266</v>
      </c>
      <c r="H37" s="19" t="s">
        <v>267</v>
      </c>
      <c r="I37" s="2" t="s">
        <v>63</v>
      </c>
      <c r="J37" s="2" t="s">
        <v>125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E38">
        <f>sum(E29:E37)</f>
        <v>881.42</v>
      </c>
    </row>
    <row r="39">
      <c r="D39" s="1" t="s">
        <v>231</v>
      </c>
      <c r="E39">
        <f>sum(E11,E20,E28,E38)</f>
        <v>3990.64</v>
      </c>
    </row>
  </sheetData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2"/>
    <hyperlink r:id="rId11" ref="H13"/>
    <hyperlink r:id="rId12" ref="H14"/>
    <hyperlink r:id="rId13" ref="H15"/>
    <hyperlink r:id="rId14" ref="H16"/>
    <hyperlink r:id="rId15" ref="H17"/>
    <hyperlink r:id="rId16" ref="H18"/>
    <hyperlink r:id="rId17" ref="H19"/>
    <hyperlink r:id="rId18" ref="H21"/>
    <hyperlink r:id="rId19" ref="H22"/>
    <hyperlink r:id="rId20" ref="H23"/>
    <hyperlink r:id="rId21" ref="H24"/>
    <hyperlink r:id="rId22" ref="H25"/>
    <hyperlink r:id="rId23" ref="H26"/>
    <hyperlink r:id="rId24" ref="H27"/>
    <hyperlink r:id="rId25" ref="H31"/>
    <hyperlink r:id="rId26" ref="H32"/>
    <hyperlink r:id="rId27" ref="H33"/>
    <hyperlink r:id="rId28" ref="H34"/>
    <hyperlink r:id="rId29" ref="H36"/>
    <hyperlink r:id="rId30" ref="H37"/>
  </hyperlinks>
  <drawing r:id="rId31"/>
</worksheet>
</file>